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asifbhat/Downloads/"/>
    </mc:Choice>
  </mc:AlternateContent>
  <xr:revisionPtr revIDLastSave="0" documentId="13_ncr:1_{7746D196-EA29-764C-A8F7-BCDDB04C2110}" xr6:coauthVersionLast="47" xr6:coauthVersionMax="47" xr10:uidLastSave="{00000000-0000-0000-0000-000000000000}"/>
  <bookViews>
    <workbookView xWindow="0" yWindow="600" windowWidth="26320" windowHeight="15780" tabRatio="500" xr2:uid="{00000000-000D-0000-FFFF-FFFF00000000}"/>
  </bookViews>
  <sheets>
    <sheet name="Start Here" sheetId="1" r:id="rId1"/>
    <sheet name="Audit Checklist" sheetId="2" r:id="rId2"/>
    <sheet name="Your Results" sheetId="3" r:id="rId3"/>
  </sheets>
  <definedNames>
    <definedName name="_xlnm.Print_Titles" localSheetId="1">'Audit Checklist'!$3:$3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4" i="3" l="1"/>
  <c r="C13" i="3"/>
  <c r="F106" i="2"/>
  <c r="C7" i="3" s="1"/>
  <c r="C16" i="3" l="1"/>
  <c r="C15" i="3"/>
  <c r="C8" i="3"/>
  <c r="C10" i="3" s="1"/>
  <c r="C9" i="3"/>
</calcChain>
</file>

<file path=xl/sharedStrings.xml><?xml version="1.0" encoding="utf-8"?>
<sst xmlns="http://schemas.openxmlformats.org/spreadsheetml/2006/main" count="342" uniqueCount="334">
  <si>
    <t>ACCEPIRE</t>
  </si>
  <si>
    <t>The Azure Cost Audit Checklist</t>
  </si>
  <si>
    <t>88 checks. The same list we work through on every paid audit. Free to use on your own environment.</t>
  </si>
  <si>
    <t>WHAT THIS IS</t>
  </si>
  <si>
    <t>Most B2B companies running serious Azure workloads are overpaying by 20 to 40 percent. Not through bad engineering. Through resources that made sense once and were never revisited. This checklist walks you through the 88 places that waste hides, and tells you exactly where in the Azure Portal to look for each one.</t>
  </si>
  <si>
    <t>BEFORE YOU START</t>
  </si>
  <si>
    <t>Who this is for</t>
  </si>
  <si>
    <t>Any team running Azure at scale. Findings matter most above EUR 10,000 a month, where a single item is often worth more than a full audit.</t>
  </si>
  <si>
    <t>Time needed</t>
  </si>
  <si>
    <t>90 to 120 minutes. Stop and resume whenever you like. Your ticks and notes save with the file.</t>
  </si>
  <si>
    <t>Access required</t>
  </si>
  <si>
    <t>Reader or Cost Management Reader in the Azure Portal. You never need to change anything.</t>
  </si>
  <si>
    <t>What you will get</t>
  </si>
  <si>
    <t>A ranked list of what is costing you money, with your own estimate of the monthly saving beside each item.</t>
  </si>
  <si>
    <t>HOW TO USE IT</t>
  </si>
  <si>
    <t>Go to the Audit Checklist tab and work down it. Column C tells you where to look in the Azure Portal.</t>
  </si>
  <si>
    <t>Set column A to a tick when the check is done, or N/A if it does not apply. Leave it blank until you get there.</t>
  </si>
  <si>
    <t>Write what you found in column D, and your estimate of the monthly saving in column E.</t>
  </si>
  <si>
    <t>Open Your Results. It totals your findings and tells you what to do with them.</t>
  </si>
  <si>
    <t>A completed row looks like this:</t>
  </si>
  <si>
    <t>A  Status</t>
  </si>
  <si>
    <t>B  Check item</t>
  </si>
  <si>
    <t>E  What you found</t>
  </si>
  <si>
    <t>F  Saving/mo</t>
  </si>
  <si>
    <t>✓</t>
  </si>
  <si>
    <t>Flag VMs averaging below 10% CPU</t>
  </si>
  <si>
    <t>vm-reporting-01 at 6% for 30 days. D4s can drop to D2s</t>
  </si>
  <si>
    <t>WHAT THIS CHECKLIST WILL NOT TELL YOU</t>
  </si>
  <si>
    <t>It tells you where to look. It cannot tell you what normal looks like for your specific workload, whether a change is safe to make on a production system, or which three of your forty findings are worth doing first. That judgement is the part that takes ten years to build.
If you would rather not make those calls yourself, that is exactly what the paid audit is for. See the Your Results tab.</t>
  </si>
  <si>
    <t>Accepire  ·  Microsoft Partner  ·  Azure Cost, Reliability &amp; .NET Engineering  ·  accepire.com</t>
  </si>
  <si>
    <t>AZURE COST AUDIT CHECKLIST</t>
  </si>
  <si>
    <t>Set column A to a tick or N/A  ·  write findings in column E  ·  write your monthly saving estimate in column F</t>
  </si>
  <si>
    <t>STATUS</t>
  </si>
  <si>
    <t>CHECK ITEM</t>
  </si>
  <si>
    <t>WHERE TO LOOK IN AZURE</t>
  </si>
  <si>
    <t>WHAT TO LOOK FOR</t>
  </si>
  <si>
    <t>WHAT YOU FOUND</t>
  </si>
  <si>
    <t>EST. SAVING / MONTH (EUR)</t>
  </si>
  <si>
    <t>Open the Azure Portal with Reader access or higher</t>
  </si>
  <si>
    <t>portal.azure.com</t>
  </si>
  <si>
    <t>Cost Management Reader is enough. You change nothing</t>
  </si>
  <si>
    <t>Note your average monthly Azure spend, last 3 months</t>
  </si>
  <si>
    <t>Cost Mgmt &gt; Cost Analysis</t>
  </si>
  <si>
    <t>Gross spend before credits. Enter it on Your Results</t>
  </si>
  <si>
    <t>List which resources are business critical vs dev/test</t>
  </si>
  <si>
    <t>Ask your team</t>
  </si>
  <si>
    <t>You need this to judge what is safe to change later</t>
  </si>
  <si>
    <t>Set aside 90 uninterrupted minutes</t>
  </si>
  <si>
    <t>Rushing this is how the real savings get missed</t>
  </si>
  <si>
    <t>1.  COST MANAGEMENT: START HERE</t>
  </si>
  <si>
    <t>Switch view to monthly costs by service</t>
  </si>
  <si>
    <t>Screenshot your top 10 services</t>
  </si>
  <si>
    <t>Switch view to monthly costs by resource</t>
  </si>
  <si>
    <t>Identify your top 10 individual cost drivers</t>
  </si>
  <si>
    <t>Is your cost trend rising month on month?</t>
  </si>
  <si>
    <t>Cost Mgmt &gt; Cost Analysis &gt; Chart</t>
  </si>
  <si>
    <t>Note the percentage change over 3 months</t>
  </si>
  <si>
    <t>Filter by resource group. Dev running at production rates?</t>
  </si>
  <si>
    <t>Cost Mgmt &gt; Group by Resource Group</t>
  </si>
  <si>
    <t>Dev on prod SKUs is the classic one</t>
  </si>
  <si>
    <t>Check the Azure Advisor Cost tab</t>
  </si>
  <si>
    <t>Advisor &gt; Cost</t>
  </si>
  <si>
    <t>Export to CSV. Fastest single win in this whole list</t>
  </si>
  <si>
    <t>Do you have budgets and alerts configured?</t>
  </si>
  <si>
    <t>Cost Mgmt &gt; Budgets</t>
  </si>
  <si>
    <t>Usually none. If so, that is a finding in itself</t>
  </si>
  <si>
    <t>Is cost anomaly detection switched on?</t>
  </si>
  <si>
    <t>Cost Mgmt &gt; Cost alerts &gt; Anomaly</t>
  </si>
  <si>
    <t>Catches the spike before the invoice does</t>
  </si>
  <si>
    <t>2.  VIRTUAL MACHINES</t>
  </si>
  <si>
    <t>List all VMs. Note SKU size, region, power state</t>
  </si>
  <si>
    <t>Virtual Machines &gt; All</t>
  </si>
  <si>
    <t>Running, stopped, or deallocated</t>
  </si>
  <si>
    <t>Check average CPU over 30 days for each VM</t>
  </si>
  <si>
    <t>VM &gt; Metrics &gt; CPU Percentage</t>
  </si>
  <si>
    <t>Flag anything averaging under 20 percent</t>
  </si>
  <si>
    <t>Flag any VM averaging below 10 percent CPU</t>
  </si>
  <si>
    <t>VM &gt; Metrics</t>
  </si>
  <si>
    <t>Strong candidate to downsize or shut down</t>
  </si>
  <si>
    <t>Does each VM actually need to run 24/7?</t>
  </si>
  <si>
    <t>VM &gt; Metrics / Activity Log</t>
  </si>
  <si>
    <t>Dev VMs left on overnight and at weekends</t>
  </si>
  <si>
    <t>Would B-series burstable suit any low-traffic VMs?</t>
  </si>
  <si>
    <t>VM SKU comparison</t>
  </si>
  <si>
    <t>Often 40 to 60 percent cheaper than D-series</t>
  </si>
  <si>
    <t>Check Advisor right-size recommendations</t>
  </si>
  <si>
    <t>Advisor &gt; Cost &gt; Right-size VMs</t>
  </si>
  <si>
    <t>Azure has already calculated the saving for you</t>
  </si>
  <si>
    <t>Are non-prod workloads on a Dev/Test subscription?</t>
  </si>
  <si>
    <t>Subscriptions &gt; Offer type</t>
  </si>
  <si>
    <t>Discounted rates, and no Windows licence charge</t>
  </si>
  <si>
    <t>Auto-shutdown schedules on dev and test VMs?</t>
  </si>
  <si>
    <t>VM &gt; Operations &gt; Auto-shutdown</t>
  </si>
  <si>
    <t>Free to configure, saves roughly two thirds</t>
  </si>
  <si>
    <t>3.  RESERVED INSTANCES &amp; SAVINGS PLANS</t>
  </si>
  <si>
    <t>Do you have any Reserved Instances in place?</t>
  </si>
  <si>
    <t>Cost Mgmt &gt; Reservations</t>
  </si>
  <si>
    <t>If none and workloads are stable, immediate saving</t>
  </si>
  <si>
    <t>Do you have any Azure Savings Plans active?</t>
  </si>
  <si>
    <t>Cost Mgmt &gt; Savings Plans</t>
  </si>
  <si>
    <t>More flexible than reservations, still far cheaper</t>
  </si>
  <si>
    <t>Check Advisor recommendations to buy reservations</t>
  </si>
  <si>
    <t>Shows which resources qualify and what you would save</t>
  </si>
  <si>
    <t>Check utilisation on any reservations you own</t>
  </si>
  <si>
    <t>Cost Mgmt &gt; Reservations &gt; Utilisation</t>
  </si>
  <si>
    <t>An unused reservation is money paid for nothing</t>
  </si>
  <si>
    <t>Is Azure Hybrid Benefit enabled on Windows VMs?</t>
  </si>
  <si>
    <t>VM &gt; Configuration &gt; Hybrid Benefit</t>
  </si>
  <si>
    <t>Free saving if you hold Software Assurance</t>
  </si>
  <si>
    <t>Is Azure Hybrid Benefit enabled on SQL?</t>
  </si>
  <si>
    <t>SQL DB &gt; Configuration</t>
  </si>
  <si>
    <t>Up to 40 percent off with existing SQL licences</t>
  </si>
  <si>
    <t>4.  APP SERVICES &amp; HOSTING</t>
  </si>
  <si>
    <t>List all App Service Plans and their pricing tier</t>
  </si>
  <si>
    <t>App Services &gt; App Service Plans</t>
  </si>
  <si>
    <t>F1 B1 B2 S1 P1v3 and so on</t>
  </si>
  <si>
    <t>How many apps share each App Service Plan?</t>
  </si>
  <si>
    <t>App Service Plan &gt; Apps</t>
  </si>
  <si>
    <t>Several apps can safely share one plan</t>
  </si>
  <si>
    <t>Any App Service Plans with zero apps deployed?</t>
  </si>
  <si>
    <t>Pure waste. Paying for nothing at all</t>
  </si>
  <si>
    <t>Auto-scale configured, or fixed at a high tier?</t>
  </si>
  <si>
    <t>App Service Plan &gt; Scale out</t>
  </si>
  <si>
    <t>Fixed high tier with variable traffic is overspend</t>
  </si>
  <si>
    <t>Are dev and staging slots on the same tier as prod?</t>
  </si>
  <si>
    <t>App Service &gt; Deployment slots</t>
  </si>
  <si>
    <t>Staging rarely needs premium</t>
  </si>
  <si>
    <t>Always On enabled on non-production apps?</t>
  </si>
  <si>
    <t>App Service &gt; Configuration &gt; General</t>
  </si>
  <si>
    <t>Keeps a warm instance running that nobody uses</t>
  </si>
  <si>
    <t>Any Function Apps on Premium plan that could be Consumption?</t>
  </si>
  <si>
    <t>Function App &gt; Plan</t>
  </si>
  <si>
    <t>Premium only pays off with constant traffic</t>
  </si>
  <si>
    <t>5.  AKS, CONTAINERS &amp; KUBERNETES</t>
  </si>
  <si>
    <t>List all clusters, node pools, node counts and VM SKUs</t>
  </si>
  <si>
    <t>Kubernetes services &gt; Node pools</t>
  </si>
  <si>
    <t>The bill lives in the node pools, not the cluster</t>
  </si>
  <si>
    <t>Is the cluster autoscaler enabled on each user node pool?</t>
  </si>
  <si>
    <t>Node pool &gt; Scale &gt; Autoscale</t>
  </si>
  <si>
    <t>Fixed node counts sized for peak run at peak forever</t>
  </si>
  <si>
    <t>Average node CPU and memory utilisation over 30 days</t>
  </si>
  <si>
    <t>Monitor &gt; Containers &gt; Nodes</t>
  </si>
  <si>
    <t>Under 40 percent means the pool is oversized</t>
  </si>
  <si>
    <t>Are system and user workloads on separate node pools?</t>
  </si>
  <si>
    <t>Node pools</t>
  </si>
  <si>
    <t>System pools can be small. Mixed pools scale wrong</t>
  </si>
  <si>
    <t>Do pods have CPU and memory requests set realistically?</t>
  </si>
  <si>
    <t>Monitor &gt; Containers &gt; Controllers</t>
  </si>
  <si>
    <t>Inflated requests force nodes you do not need</t>
  </si>
  <si>
    <t>Any Spot node pools for interruptible workloads?</t>
  </si>
  <si>
    <t>Node pool &gt; Spot</t>
  </si>
  <si>
    <t>Up to 90 percent off for batch and CI</t>
  </si>
  <si>
    <t>Is Container Registry on Premium where Basic would do?</t>
  </si>
  <si>
    <t>Container registries &gt; SKU</t>
  </si>
  <si>
    <t>Premium is for geo-replication and heavy throughput</t>
  </si>
  <si>
    <t>Old images and untagged manifests accumulating in ACR?</t>
  </si>
  <si>
    <t>ACR &gt; Repositories</t>
  </si>
  <si>
    <t>Storage above the included quota is billed</t>
  </si>
  <si>
    <t>6.  DATABASES: SQL, COSMOS, POSTGRES</t>
  </si>
  <si>
    <t>Note the DTU or vCore tier of every database</t>
  </si>
  <si>
    <t>SQL Databases &gt; Overview</t>
  </si>
  <si>
    <t>Record the current tier for each</t>
  </si>
  <si>
    <t>Check average DTU or vCore percentage over 30 days</t>
  </si>
  <si>
    <t>SQL DB &gt; Metrics &gt; DTU Percentage</t>
  </si>
  <si>
    <t>Would Serverless suit your dev and test databases?</t>
  </si>
  <si>
    <t>SQL DB &gt; Configure &gt; Serverless</t>
  </si>
  <si>
    <t>Auto-pauses when idle. Ideal for non-prod</t>
  </si>
  <si>
    <t>Would an elastic pool suit databases with staggered peaks?</t>
  </si>
  <si>
    <t>SQL &gt; Elastic pools</t>
  </si>
  <si>
    <t>Cheaper than provisioning each one for its own peak</t>
  </si>
  <si>
    <t>Any databases with no connections in 7 days?</t>
  </si>
  <si>
    <t>SQL DB &gt; Query Performance Insight</t>
  </si>
  <si>
    <t>Ask whether they still need to exist</t>
  </si>
  <si>
    <t>Is backup retention longer than you actually need?</t>
  </si>
  <si>
    <t>SQL DB &gt; Backups &gt; Retention</t>
  </si>
  <si>
    <t>35-day retention on a dev database?</t>
  </si>
  <si>
    <t>Geo-redundancy switched on for dev databases?</t>
  </si>
  <si>
    <t>SQL DB &gt; Geo-replication</t>
  </si>
  <si>
    <t>Non-prod rarely justifies the cost</t>
  </si>
  <si>
    <t>Cosmos DB on provisioned throughput that autoscale would beat?</t>
  </si>
  <si>
    <t>Cosmos DB &gt; Scale &amp; Settings</t>
  </si>
  <si>
    <t>Check RU/s consumed against RU/s provisioned</t>
  </si>
  <si>
    <t>7.  STORAGE ACCOUNTS</t>
  </si>
  <si>
    <t>List all storage accounts with size and access tier</t>
  </si>
  <si>
    <t>Storage accounts &gt; All</t>
  </si>
  <si>
    <t>Hot, Cool, Cold or Archive</t>
  </si>
  <si>
    <t>Large blobs not accessed in 90 days or more?</t>
  </si>
  <si>
    <t>Storage &gt; Containers &gt; Last modified</t>
  </si>
  <si>
    <t>Should be on Cool or Archive, not Hot</t>
  </si>
  <si>
    <t>Any orphaned unattached managed disks?</t>
  </si>
  <si>
    <t>Disks &gt; Filter: Unattached</t>
  </si>
  <si>
    <t>Disks from deleted VMs, still billing every hour</t>
  </si>
  <si>
    <t>Snapshots accumulating with no retention policy?</t>
  </si>
  <si>
    <t>Snapshots &gt; All</t>
  </si>
  <si>
    <t>They rarely get cleaned up by anyone</t>
  </si>
  <si>
    <t>Dev storage on GRS where LRS would do?</t>
  </si>
  <si>
    <t>Storage &gt; Redundancy</t>
  </si>
  <si>
    <t>GRS costs 2 to 3 times more than LRS</t>
  </si>
  <si>
    <t>Do you have lifecycle management policies?</t>
  </si>
  <si>
    <t>Storage &gt; Data management &gt; Lifecycle</t>
  </si>
  <si>
    <t>Auto-tiering saves 50 to 70 percent on ageing data</t>
  </si>
  <si>
    <t>Soft delete retention set longer than you need?</t>
  </si>
  <si>
    <t>Storage &gt; Data protection</t>
  </si>
  <si>
    <t>Deleted data you are still paying to keep</t>
  </si>
  <si>
    <t>8.  NETWORKING</t>
  </si>
  <si>
    <t>Any unattached public IP addresses?</t>
  </si>
  <si>
    <t>Public IP addresses &gt; All</t>
  </si>
  <si>
    <t>Charged hourly even when attached to nothing</t>
  </si>
  <si>
    <t>Is your VPN Gateway SKU justified by throughput?</t>
  </si>
  <si>
    <t>Virtual network gateways</t>
  </si>
  <si>
    <t>Compare the SKU against bandwidth actually used</t>
  </si>
  <si>
    <t>Any load balancers with zero backend pool members?</t>
  </si>
  <si>
    <t>Load balancers &gt; All</t>
  </si>
  <si>
    <t>Paying for a load balancer doing nothing</t>
  </si>
  <si>
    <t>Are outbound data transfer costs unexpectedly high?</t>
  </si>
  <si>
    <t>Cost Mgmt &gt; filter Meter: Bandwidth</t>
  </si>
  <si>
    <t>Data leaving Azure is charged per GB</t>
  </si>
  <si>
    <t>NAT Gateways still provisioned for retired subnets?</t>
  </si>
  <si>
    <t>NAT gateways &gt; All</t>
  </si>
  <si>
    <t>Billed hourly plus per GB processed</t>
  </si>
  <si>
    <t>Azure Bastion left running on non-prod networks?</t>
  </si>
  <si>
    <t>Bastion &gt; All</t>
  </si>
  <si>
    <t>Billed by the hour whether anyone connects or not</t>
  </si>
  <si>
    <t>Front Door or CDN profiles with no active routes?</t>
  </si>
  <si>
    <t>Front Door and CDN profiles</t>
  </si>
  <si>
    <t>Base charges continue regardless of traffic</t>
  </si>
  <si>
    <t>9.  OBSERVABILITY &amp; DATA INGESTION</t>
  </si>
  <si>
    <t>How much are you paying for Log Analytics ingestion?</t>
  </si>
  <si>
    <t>Cost Mgmt &gt; filter: Log Analytics</t>
  </si>
  <si>
    <t>Often a silent top-five line item</t>
  </si>
  <si>
    <t>Which tables are driving ingestion volume?</t>
  </si>
  <si>
    <t>Log Analytics &gt; Usage and estimated costs</t>
  </si>
  <si>
    <t>One noisy diagnostic setting can dominate the bill</t>
  </si>
  <si>
    <t>Is retention set longer than you actually query?</t>
  </si>
  <si>
    <t>Log Analytics &gt; Usage &gt; Data retention</t>
  </si>
  <si>
    <t>Beyond the free period, every day is billed</t>
  </si>
  <si>
    <t>Would a commitment tier beat pay-as-you-go here?</t>
  </si>
  <si>
    <t>Log Analytics &gt; Usage &gt; Daily cap</t>
  </si>
  <si>
    <t>Discounts start around 100 GB per day</t>
  </si>
  <si>
    <t>Is Application Insights sampling configured?</t>
  </si>
  <si>
    <t>App Insights &gt; Usage and estimated costs</t>
  </si>
  <si>
    <t>Unsampled high-traffic apps ingest enormous volume</t>
  </si>
  <si>
    <t>Any diagnostic settings shipping logs nobody reads?</t>
  </si>
  <si>
    <t>Resource &gt; Diagnostic settings</t>
  </si>
  <si>
    <t>Verbose platform logs on every resource adds up fast</t>
  </si>
  <si>
    <t>10.  MICROSOFT FABRIC &amp; POWER BI</t>
  </si>
  <si>
    <t>Check your Fabric capacity SKU</t>
  </si>
  <si>
    <t>Fabric Admin Portal &gt; Capacity</t>
  </si>
  <si>
    <t>F2 F4 F8 F16 F32 F64. Is that size justified?</t>
  </si>
  <si>
    <t>Check capacity utilisation in the Metrics app</t>
  </si>
  <si>
    <t>Fabric Admin &gt; Capacity Metrics app</t>
  </si>
  <si>
    <t>Sitting at 10 percent means overprovisioned</t>
  </si>
  <si>
    <t>Is capacity paused when nobody is using it?</t>
  </si>
  <si>
    <t>Fabric Admin &gt; Capacity &gt; Auto-pause</t>
  </si>
  <si>
    <t>F64 running 24/7 with no pause is a big one</t>
  </si>
  <si>
    <t>Are dev workspaces on paid Fabric capacity?</t>
  </si>
  <si>
    <t>Fabric Admin &gt; Workspaces</t>
  </si>
  <si>
    <t>Dev and test can often use shared capacity free</t>
  </si>
  <si>
    <t>Dataflows or pipelines on schedules nobody needs?</t>
  </si>
  <si>
    <t>Fabric / Power BI &gt; Dataflows</t>
  </si>
  <si>
    <t>Triggers still firing for finished projects</t>
  </si>
  <si>
    <t>Pay-as-you-go against reserved. Which fits your usage?</t>
  </si>
  <si>
    <t>Cost Mgmt &gt; Fabric meters</t>
  </si>
  <si>
    <t>Compare against the real usage pattern</t>
  </si>
  <si>
    <t>Fabric capacity against Power BI PPU for your user count?</t>
  </si>
  <si>
    <t>Power BI Admin &gt; Licences</t>
  </si>
  <si>
    <t>PPU is often cheaper for small teams</t>
  </si>
  <si>
    <t>11.  GOVERNANCE, TAGGING &amp; ALLOCATION</t>
  </si>
  <si>
    <t>Are resources tagged with owner, environment and cost centre?</t>
  </si>
  <si>
    <t>Resource &gt; Tags</t>
  </si>
  <si>
    <t>Without tags you cannot allocate or challenge cost</t>
  </si>
  <si>
    <t>Is there an Azure Policy enforcing required tags?</t>
  </si>
  <si>
    <t>Policy &gt; Definitions</t>
  </si>
  <si>
    <t>Tagging that is not enforced decays within a quarter</t>
  </si>
  <si>
    <t>Can you split spend by team, product or environment?</t>
  </si>
  <si>
    <t>Cost Mgmt &gt; Group by Tag</t>
  </si>
  <si>
    <t>If not, nobody owns the number</t>
  </si>
  <si>
    <t>Any resource groups nobody can identify an owner for?</t>
  </si>
  <si>
    <t>Resource groups &gt; All</t>
  </si>
  <si>
    <t>Orphaned groups from finished projects</t>
  </si>
  <si>
    <t>Are there resources in regions you no longer operate in?</t>
  </si>
  <si>
    <t>All resources &gt; Group by location</t>
  </si>
  <si>
    <t>Leftovers from a migration or a trial</t>
  </si>
  <si>
    <t>Does anyone review the Azure bill monthly, by name?</t>
  </si>
  <si>
    <t>If the answer is nobody, that is the root cause</t>
  </si>
  <si>
    <t>12.  RELIABILITY &amp; RISK: CHECK THESE REGARDLESS</t>
  </si>
  <si>
    <t>Are backups configured on all production DBs and VMs?</t>
  </si>
  <si>
    <t>Backup Center &gt; Overview</t>
  </si>
  <si>
    <t>Flag any production resource with no backup</t>
  </si>
  <si>
    <t>Are alerts configured in Azure Monitor?</t>
  </si>
  <si>
    <t>Monitor &gt; Alerts &gt; Alert rules</t>
  </si>
  <si>
    <t>CPU, memory, failures. Usually nothing is set</t>
  </si>
  <si>
    <t>Secrets in Key Vault, or hardcoded in app settings?</t>
  </si>
  <si>
    <t>Key Vault / App Service &gt; Configuration</t>
  </si>
  <si>
    <t>Hardcoded secrets are a security and ops risk</t>
  </si>
  <si>
    <t>Application Insights on all production apps?</t>
  </si>
  <si>
    <t>Application Insights &gt; All</t>
  </si>
  <si>
    <t>No observability means flying blind</t>
  </si>
  <si>
    <t>Resource locks on critical production resources?</t>
  </si>
  <si>
    <t>Resource &gt; Locks</t>
  </si>
  <si>
    <t>Prevents accidental deletion</t>
  </si>
  <si>
    <t>Is MFA enforced on every account with Azure access?</t>
  </si>
  <si>
    <t>Entra ID &gt; Security &gt; Conditional Access</t>
  </si>
  <si>
    <t>One unprotected admin account undoes everything else</t>
  </si>
  <si>
    <t>Is there a disaster recovery plan, written down?</t>
  </si>
  <si>
    <t>If nobody can answer in 5 minutes, that is the answer</t>
  </si>
  <si>
    <t>TOTAL ESTIMATED MONTHLY SAVING (EUR)</t>
  </si>
  <si>
    <t>Enter numbers only in column F, with no currency symbol or text, or the total will not add up. Shaded cells are the ones you fill in.</t>
  </si>
  <si>
    <t>YOUR RESULTS</t>
  </si>
  <si>
    <t>Fill in the shaded cell below. Everything else calculates itself.</t>
  </si>
  <si>
    <t>YOUR NUMBERS</t>
  </si>
  <si>
    <t>Your average monthly Azure spend</t>
  </si>
  <si>
    <t>Enter your own figure here</t>
  </si>
  <si>
    <t>Total monthly saving you found</t>
  </si>
  <si>
    <t>Sum of column E on the checklist</t>
  </si>
  <si>
    <t>Annualised saving</t>
  </si>
  <si>
    <t>Monthly finding multiplied by twelve</t>
  </si>
  <si>
    <t>As a percentage of your Azure spend</t>
  </si>
  <si>
    <t>Under 10 percent usually means checks were missed</t>
  </si>
  <si>
    <t>Your findings against the EUR 4,500 audit fee</t>
  </si>
  <si>
    <t>Annualised saving divided by the fixed fee</t>
  </si>
  <si>
    <t>CHECKLIST PROGRESS</t>
  </si>
  <si>
    <t>Items completed</t>
  </si>
  <si>
    <t>Marked not applicable</t>
  </si>
  <si>
    <t>Still to do</t>
  </si>
  <si>
    <t>Progress</t>
  </si>
  <si>
    <t>WHAT TO DO WITH THIS</t>
  </si>
  <si>
    <t>Start with anything that costs nothing to reverse. Shutting down an unused resource, deleting an orphaned disk, moving cold data to a cheaper storage tier. Those are safe and you can do them this week.
Be more careful with resizing, reservations, autoscaler changes and redundancy. Those need someone who can judge whether the change is safe on a live system, and reservations lock you in for a year or three.</t>
  </si>
  <si>
    <t>OPTION 1: SEND US THE EXPORT. NO ACCESS, NO CHARGE.</t>
  </si>
  <si>
    <t>Not sure whether what you found is worth acting on? In Cost Management, export the last 30 days at resource level and email the CSV to asif@accepire.com.
We send back a one-page read on the three largest items with the euro figure beside each, within 48 hours. No access to your tenant, no NDA needed on your side, no call required. Free, because it is the fastest way for you to judge whether we know what we are doing.</t>
  </si>
  <si>
    <t>OPTION 2: THE PAID AUDIT</t>
  </si>
  <si>
    <t>We run this as a fixed engagement. Five business days, EUR 4,500, for companies running EUR 10,000 or more per month on Azure.
You get a ranked fix list with the monthly saving beside every item, a note on what breaks if a finding is actioned wrongly, the reliability and security risks we find along the way, and a walkthrough call.
If we do not identify annualised savings worth at least three times the fee, you pay nothing.
We work from Reader and Cost Management Reader roles only. Read-only, scoped to the subscriptions you nominate, revocable whenever you like.</t>
  </si>
  <si>
    <t>Book a 20-minute Azure review  &gt;  accepire.com/book/</t>
  </si>
  <si>
    <t>Accepire  ·  Microsoft Partner 6771527  ·  accepire.com  ·  asif@accepire.com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</si>
</sst>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x"/>
  </numFmts>
  <fonts count="23" x14ac:knownFonts="1">
    <font>
      <sz val="11"/>
      <color theme="1"/>
      <name val="Calibri"/>
      <family val="2"/>
      <charset val="1"/>
    </font>
    <font>
      <b/>
      <sz val="10"/>
      <color rgb="FF8A6E2F"/>
      <name val="Arial"/>
      <family val="2"/>
    </font>
    <font>
      <b/>
      <sz val="26"/>
      <color rgb="FF1A1C22"/>
      <name val="Arial"/>
      <family val="2"/>
    </font>
    <font>
      <sz val="11"/>
      <color rgb="FF6B7078"/>
      <name val="Arial"/>
      <family val="2"/>
    </font>
    <font>
      <b/>
      <sz val="10"/>
      <color rgb="FFFFFFFF"/>
      <name val="Arial"/>
      <family val="2"/>
    </font>
    <font>
      <sz val="10.5"/>
      <color rgb="FF1A1C22"/>
      <name val="Arial"/>
      <family val="2"/>
    </font>
    <font>
      <b/>
      <sz val="10"/>
      <color rgb="FF1A1C22"/>
      <name val="Arial"/>
      <family val="2"/>
    </font>
    <font>
      <sz val="10"/>
      <color rgb="FF6B7078"/>
      <name val="Arial"/>
      <family val="2"/>
    </font>
    <font>
      <sz val="10"/>
      <color rgb="FF1A1C22"/>
      <name val="Arial"/>
      <family val="2"/>
    </font>
    <font>
      <b/>
      <sz val="10"/>
      <color rgb="FF6B7078"/>
      <name val="Arial"/>
      <family val="2"/>
    </font>
    <font>
      <b/>
      <sz val="9"/>
      <color rgb="FFFFFFFF"/>
      <name val="Arial"/>
      <family val="2"/>
    </font>
    <font>
      <sz val="9"/>
      <color rgb="FF6B7078"/>
      <name val="Arial"/>
      <family val="2"/>
    </font>
    <font>
      <b/>
      <sz val="16"/>
      <color rgb="FF1A1C22"/>
      <name val="Arial"/>
      <family val="2"/>
    </font>
    <font>
      <b/>
      <sz val="11"/>
      <color rgb="FF2F7A4D"/>
      <name val="Arial"/>
      <family val="2"/>
    </font>
    <font>
      <sz val="9"/>
      <color rgb="FF8A6E2F"/>
      <name val="Arial"/>
      <family val="2"/>
    </font>
    <font>
      <i/>
      <sz val="9"/>
      <color rgb="FF6B7078"/>
      <name val="Arial"/>
      <family val="2"/>
    </font>
    <font>
      <b/>
      <sz val="11"/>
      <color rgb="FFFFFFFF"/>
      <name val="Arial"/>
      <family val="2"/>
    </font>
    <font>
      <b/>
      <sz val="12"/>
      <color rgb="FFFFFFFF"/>
      <name val="Arial"/>
      <family val="2"/>
    </font>
    <font>
      <b/>
      <sz val="24"/>
      <color rgb="FF1A1C22"/>
      <name val="Arial"/>
      <family val="2"/>
    </font>
    <font>
      <b/>
      <sz val="10.5"/>
      <color rgb="FF1A1C22"/>
      <name val="Arial"/>
      <family val="2"/>
    </font>
    <font>
      <b/>
      <sz val="12"/>
      <color rgb="FF0000FF"/>
      <name val="Arial"/>
      <family val="2"/>
    </font>
    <font>
      <b/>
      <sz val="12"/>
      <color rgb="FF1A1C22"/>
      <name val="Arial"/>
      <family val="2"/>
    </font>
    <font>
      <b/>
      <sz val="13"/>
      <color rgb="FFFFFFFF"/>
      <name val="Arial"/>
      <family val="2"/>
    </font>
  </fonts>
  <fills count="7">
    <fill>
      <patternFill patternType="none"/>
    </fill>
    <fill>
      <patternFill patternType="gray125"/>
    </fill>
    <fill>
      <patternFill patternType="solid">
        <fgColor rgb="FF1A1C22"/>
        <bgColor rgb="FF333300"/>
      </patternFill>
    </fill>
    <fill>
      <patternFill patternType="solid">
        <fgColor rgb="FF6B7078"/>
        <bgColor rgb="FF808080"/>
      </patternFill>
    </fill>
    <fill>
      <patternFill patternType="solid">
        <fgColor rgb="FFFAF6EC"/>
        <bgColor rgb="FFFFFCF2"/>
      </patternFill>
    </fill>
    <fill>
      <patternFill patternType="solid">
        <fgColor rgb="FF8A6E2F"/>
        <bgColor rgb="FF6B7078"/>
      </patternFill>
    </fill>
    <fill>
      <patternFill patternType="solid">
        <fgColor rgb="FFFFFCF2"/>
        <bgColor rgb="FFFFFFFF"/>
      </patternFill>
    </fill>
  </fills>
  <borders count="4">
    <border>
      <left/>
      <right/>
      <top/>
      <bottom/>
      <diagonal/>
    </border>
    <border>
      <left/>
      <right/>
      <top/>
      <bottom style="thin">
        <color rgb="FFDCDEE3"/>
      </bottom>
      <diagonal/>
    </border>
    <border>
      <left style="thin">
        <color rgb="FFDCDEE3"/>
      </left>
      <right style="thin">
        <color rgb="FFDCDEE3"/>
      </right>
      <top style="thin">
        <color rgb="FFDCDEE3"/>
      </top>
      <bottom style="thin">
        <color rgb="FFDCDEE3"/>
      </bottom>
      <diagonal/>
    </border>
    <border>
      <left/>
      <right/>
      <top style="thin">
        <color rgb="FFDCDEE3"/>
      </top>
      <bottom/>
      <diagonal/>
    </border>
  </borders>
  <cellStyleXfs count="1">
    <xf numFmtId="0" fontId="0" fillId="0" borderId="0"/>
  </cellStyleXfs>
  <cellXfs count="42">
    <xf numFmtId="0" fontId="0" fillId="0" borderId="0" xfId="0"/>
    <xf numFmtId="0" fontId="16" fillId="2" borderId="0" xfId="0" applyFont="1" applyFill="1" applyAlignment="1">
      <alignment horizontal="right" vertical="center"/>
    </xf>
    <xf numFmtId="0" fontId="4" fillId="5" borderId="0" xfId="0" applyFont="1" applyFill="1" applyAlignment="1">
      <alignment vertical="center" indent="1"/>
    </xf>
    <xf numFmtId="0" fontId="7" fillId="0" borderId="0" xfId="0" applyFont="1" applyAlignment="1">
      <alignment vertical="center" indent="1"/>
    </xf>
    <xf numFmtId="0" fontId="12" fillId="0" borderId="0" xfId="0" applyFont="1" applyAlignment="1">
      <alignment vertical="center" indent="1"/>
    </xf>
    <xf numFmtId="0" fontId="11" fillId="0" borderId="3" xfId="0" applyFont="1" applyBorder="1" applyAlignment="1">
      <alignment horizontal="center"/>
    </xf>
    <xf numFmtId="0" fontId="5" fillId="4" borderId="2" xfId="0" applyFont="1" applyFill="1" applyBorder="1" applyAlignment="1">
      <alignment vertical="top" wrapText="1"/>
    </xf>
    <xf numFmtId="0" fontId="9" fillId="0" borderId="0" xfId="0" applyFont="1"/>
    <xf numFmtId="0" fontId="8" fillId="0" borderId="0" xfId="0" applyFont="1" applyAlignment="1">
      <alignment vertical="top" wrapText="1"/>
    </xf>
    <xf numFmtId="0" fontId="7" fillId="0" borderId="1" xfId="0" applyFont="1" applyBorder="1" applyAlignment="1">
      <alignment vertical="top" wrapText="1"/>
    </xf>
    <xf numFmtId="0" fontId="5" fillId="0" borderId="0" xfId="0" applyFont="1" applyAlignment="1">
      <alignment vertical="top" wrapText="1"/>
    </xf>
    <xf numFmtId="0" fontId="4" fillId="2" borderId="0" xfId="0" applyFont="1" applyFill="1" applyAlignment="1">
      <alignment vertical="center" indent="1"/>
    </xf>
    <xf numFmtId="0" fontId="3" fillId="0" borderId="0" xfId="0" applyFont="1"/>
    <xf numFmtId="0" fontId="2" fillId="0" borderId="0" xfId="0" applyFont="1"/>
    <xf numFmtId="0" fontId="1" fillId="0" borderId="0" xfId="0" applyFont="1"/>
    <xf numFmtId="0" fontId="6" fillId="0" borderId="1" xfId="0" applyFont="1" applyBorder="1" applyAlignment="1">
      <alignment vertical="top"/>
    </xf>
    <xf numFmtId="0" fontId="1" fillId="0" borderId="0" xfId="0" applyFont="1" applyAlignment="1">
      <alignment horizontal="left" vertical="top" indent="1"/>
    </xf>
    <xf numFmtId="0" fontId="10" fillId="3" borderId="0" xfId="0" applyFont="1" applyFill="1" applyAlignment="1">
      <alignment vertical="center" indent="1"/>
    </xf>
    <xf numFmtId="0" fontId="7" fillId="4" borderId="2" xfId="0" applyFont="1" applyFill="1" applyBorder="1" applyAlignment="1">
      <alignment vertical="center" wrapText="1" indent="1"/>
    </xf>
    <xf numFmtId="3" fontId="7" fillId="4" borderId="2" xfId="0" applyNumberFormat="1" applyFont="1" applyFill="1" applyBorder="1" applyAlignment="1">
      <alignment horizontal="right" vertical="center"/>
    </xf>
    <xf numFmtId="0" fontId="10" fillId="2" borderId="0" xfId="0" applyFont="1" applyFill="1" applyAlignment="1">
      <alignment horizontal="center" vertical="center" wrapText="1"/>
    </xf>
    <xf numFmtId="0" fontId="10" fillId="2" borderId="0" xfId="0" applyFont="1" applyFill="1" applyAlignment="1">
      <alignment horizontal="left" vertical="center" wrapText="1" indent="1"/>
    </xf>
    <xf numFmtId="0" fontId="13" fillId="6" borderId="2" xfId="0" applyFont="1" applyFill="1" applyBorder="1" applyAlignment="1">
      <alignment horizontal="center" vertical="center"/>
    </xf>
    <xf numFmtId="0" fontId="8" fillId="0" borderId="2" xfId="0" applyFont="1" applyBorder="1" applyAlignment="1">
      <alignment vertical="center" wrapText="1" indent="1"/>
    </xf>
    <xf numFmtId="0" fontId="14" fillId="0" borderId="2" xfId="0" applyFont="1" applyBorder="1" applyAlignment="1">
      <alignment vertical="center" wrapText="1" indent="1"/>
    </xf>
    <xf numFmtId="0" fontId="15" fillId="0" borderId="2" xfId="0" applyFont="1" applyBorder="1" applyAlignment="1">
      <alignment vertical="center" wrapText="1" indent="1"/>
    </xf>
    <xf numFmtId="0" fontId="8" fillId="6" borderId="2" xfId="0" applyFont="1" applyFill="1" applyBorder="1" applyAlignment="1">
      <alignment vertical="center" wrapText="1" indent="1"/>
    </xf>
    <xf numFmtId="164" fontId="8" fillId="6" borderId="2" xfId="0" applyNumberFormat="1" applyFont="1" applyFill="1" applyBorder="1" applyAlignment="1">
      <alignment horizontal="right" vertical="center"/>
    </xf>
    <xf numFmtId="164" fontId="17" fillId="2" borderId="0" xfId="0" applyNumberFormat="1" applyFont="1" applyFill="1" applyAlignment="1">
      <alignment horizontal="right" vertical="center"/>
    </xf>
    <xf numFmtId="0" fontId="19" fillId="0" borderId="1" xfId="0" applyFont="1" applyBorder="1" applyAlignment="1">
      <alignment vertical="center"/>
    </xf>
    <xf numFmtId="3" fontId="20" fillId="6" borderId="1" xfId="0" applyNumberFormat="1" applyFont="1" applyFill="1" applyBorder="1" applyAlignment="1">
      <alignment horizontal="right" vertical="center"/>
    </xf>
    <xf numFmtId="0" fontId="5" fillId="0" borderId="1" xfId="0" applyFont="1" applyBorder="1" applyAlignment="1">
      <alignment vertical="center"/>
    </xf>
    <xf numFmtId="3" fontId="21" fillId="0" borderId="1" xfId="0" applyNumberFormat="1" applyFont="1" applyBorder="1" applyAlignment="1">
      <alignment horizontal="right" vertical="center"/>
    </xf>
    <xf numFmtId="165" fontId="21" fillId="0" borderId="1" xfId="0" applyNumberFormat="1" applyFont="1" applyBorder="1" applyAlignment="1">
      <alignment horizontal="right" vertical="center"/>
    </xf>
    <xf numFmtId="166" fontId="21" fillId="0" borderId="1" xfId="0" applyNumberFormat="1" applyFont="1" applyBorder="1" applyAlignment="1">
      <alignment horizontal="right" vertical="center"/>
    </xf>
    <xf numFmtId="0" fontId="5" fillId="0" borderId="1" xfId="0" applyFont="1" applyBorder="1"/>
    <xf numFmtId="0" fontId="0" fillId="0" borderId="1" xfId="0" applyBorder="1"/>
    <xf numFmtId="9" fontId="21" fillId="0" borderId="1" xfId="0" applyNumberFormat="1" applyFont="1" applyBorder="1" applyAlignment="1">
      <alignment horizontal="right" vertical="center"/>
    </xf>
    <xf numFmtId="0" fontId="15" fillId="0" borderId="0" xfId="0" applyFont="1" applyAlignment="1">
      <alignment vertical="center" indent="1"/>
    </xf>
    <xf numFmtId="0" fontId="18" fillId="0" borderId="0" xfId="0" applyFont="1"/>
    <xf numFmtId="0" fontId="15" fillId="0" borderId="1" xfId="0" applyFont="1" applyBorder="1" applyAlignment="1">
      <alignment vertical="center" indent="1"/>
    </xf>
    <xf numFmtId="0" fontId="22" fillId="5" borderId="0" xfId="0" applyFont="1" applyFill="1" applyAlignment="1">
      <alignment horizontal="center" vertical="center"/>
    </xf>
  </cellXfs>
  <cellStyles count="1">
    <cellStyle name="Normal" xfId="0" builtinId="0"/>
  </cellStyles>
  <dxfs count="2">
    <dxf>
      <fill>
        <patternFill>
          <bgColor rgb="FFF2F3F5"/>
        </patternFill>
      </fill>
    </dxf>
    <dxf>
      <fill>
        <patternFill>
          <bgColor rgb="FFEDF6F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A6E2F"/>
      <rgbColor rgb="FF800080"/>
      <rgbColor rgb="FF008080"/>
      <rgbColor rgb="FFC0C0C0"/>
      <rgbColor rgb="FF808080"/>
      <rgbColor rgb="FF9999FF"/>
      <rgbColor rgb="FF993366"/>
      <rgbColor rgb="FFFFFCF2"/>
      <rgbColor rgb="FFEDF6F0"/>
      <rgbColor rgb="FF660066"/>
      <rgbColor rgb="FFFF8080"/>
      <rgbColor rgb="FF0066CC"/>
      <rgbColor rgb="FFDCDEE3"/>
      <rgbColor rgb="FF000080"/>
      <rgbColor rgb="FFFF00FF"/>
      <rgbColor rgb="FFFFFF00"/>
      <rgbColor rgb="FF00FFFF"/>
      <rgbColor rgb="FF800080"/>
      <rgbColor rgb="FF800000"/>
      <rgbColor rgb="FF008080"/>
      <rgbColor rgb="FF0000FF"/>
      <rgbColor rgb="FF00CCFF"/>
      <rgbColor rgb="FFF2F3F5"/>
      <rgbColor rgb="FFFAF6EC"/>
      <rgbColor rgb="FFFFFF99"/>
      <rgbColor rgb="FF99CCFF"/>
      <rgbColor rgb="FFFF99CC"/>
      <rgbColor rgb="FFCC99FF"/>
      <rgbColor rgb="FFFFCC99"/>
      <rgbColor rgb="FF3366FF"/>
      <rgbColor rgb="FF33CCCC"/>
      <rgbColor rgb="FF99CC00"/>
      <rgbColor rgb="FFFFCC00"/>
      <rgbColor rgb="FFFF9900"/>
      <rgbColor rgb="FFFF6600"/>
      <rgbColor rgb="FF6B7078"/>
      <rgbColor rgb="FFB08D3F"/>
      <rgbColor rgb="FF003366"/>
      <rgbColor rgb="FF2F7A4D"/>
      <rgbColor rgb="FF003300"/>
      <rgbColor rgb="FF333300"/>
      <rgbColor rgb="FF993300"/>
      <rgbColor rgb="FF993366"/>
      <rgbColor rgb="FF333399"/>
      <rgbColor rgb="FF1A1C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4</xdr:col>
      <xdr:colOff>93816</xdr:colOff>
      <xdr:row>1</xdr:row>
      <xdr:rowOff>0</xdr:rowOff>
    </xdr:from>
    <xdr:to>
      <xdr:col>5</xdr:col>
      <xdr:colOff>12700</xdr:colOff>
      <xdr:row>4</xdr:row>
      <xdr:rowOff>106094</xdr:rowOff>
    </xdr:to>
    <xdr:pic>
      <xdr:nvPicPr>
        <xdr:cNvPr id="3" name="Picture 2">
          <a:extLst>
            <a:ext uri="{FF2B5EF4-FFF2-40B4-BE49-F238E27FC236}">
              <a16:creationId xmlns:a16="http://schemas.microsoft.com/office/drawing/2014/main" id="{2758D348-37F1-FD4E-B021-8021CEE270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37916" y="152400"/>
          <a:ext cx="1138084" cy="9950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444500</xdr:colOff>
      <xdr:row>0</xdr:row>
      <xdr:rowOff>127000</xdr:rowOff>
    </xdr:from>
    <xdr:to>
      <xdr:col>4</xdr:col>
      <xdr:colOff>1359570</xdr:colOff>
      <xdr:row>3</xdr:row>
      <xdr:rowOff>127000</xdr:rowOff>
    </xdr:to>
    <xdr:pic>
      <xdr:nvPicPr>
        <xdr:cNvPr id="2" name="Picture 1">
          <a:extLst>
            <a:ext uri="{FF2B5EF4-FFF2-40B4-BE49-F238E27FC236}">
              <a16:creationId xmlns:a16="http://schemas.microsoft.com/office/drawing/2014/main" id="{FFF40B40-D3C7-5C42-AD23-C536FBAC2D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69400" y="127000"/>
          <a:ext cx="915070"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A1C22"/>
    <pageSetUpPr fitToPage="1"/>
  </sheetPr>
  <dimension ref="B1:E28"/>
  <sheetViews>
    <sheetView showGridLines="0" tabSelected="1" zoomScaleNormal="100" workbookViewId="0">
      <selection activeCell="H18" sqref="H18"/>
    </sheetView>
  </sheetViews>
  <sheetFormatPr baseColWidth="10" defaultColWidth="8.6640625" defaultRowHeight="15" x14ac:dyDescent="0.2"/>
  <cols>
    <col min="1" max="1" width="2.5" customWidth="1"/>
    <col min="2" max="2" width="30" customWidth="1"/>
    <col min="3" max="3" width="72" customWidth="1"/>
    <col min="4" max="4" width="26" customWidth="1"/>
    <col min="5" max="5" width="16" customWidth="1"/>
    <col min="6" max="6" width="2.5" customWidth="1"/>
  </cols>
  <sheetData>
    <row r="1" spans="2:5" ht="12" customHeight="1" x14ac:dyDescent="0.2"/>
    <row r="2" spans="2:5" x14ac:dyDescent="0.2">
      <c r="B2" s="14" t="s">
        <v>0</v>
      </c>
      <c r="C2" s="14"/>
      <c r="D2" s="14"/>
      <c r="E2" s="14"/>
    </row>
    <row r="3" spans="2:5" ht="36" customHeight="1" x14ac:dyDescent="0.35">
      <c r="B3" s="13" t="s">
        <v>1</v>
      </c>
      <c r="C3" s="13"/>
      <c r="D3" s="13"/>
      <c r="E3" s="13"/>
    </row>
    <row r="4" spans="2:5" ht="19.5" customHeight="1" x14ac:dyDescent="0.2">
      <c r="B4" s="12" t="s">
        <v>2</v>
      </c>
      <c r="C4" s="12"/>
      <c r="D4" s="12"/>
      <c r="E4" s="12"/>
    </row>
    <row r="6" spans="2:5" ht="24" customHeight="1" x14ac:dyDescent="0.2">
      <c r="B6" s="11" t="s">
        <v>3</v>
      </c>
      <c r="C6" s="11"/>
      <c r="D6" s="11"/>
      <c r="E6" s="11"/>
    </row>
    <row r="7" spans="2:5" ht="45.75" customHeight="1" x14ac:dyDescent="0.2">
      <c r="B7" s="10" t="s">
        <v>4</v>
      </c>
      <c r="C7" s="10"/>
      <c r="D7" s="10"/>
      <c r="E7" s="10"/>
    </row>
    <row r="9" spans="2:5" ht="24" customHeight="1" x14ac:dyDescent="0.2">
      <c r="B9" s="11" t="s">
        <v>5</v>
      </c>
      <c r="C9" s="11"/>
      <c r="D9" s="11"/>
      <c r="E9" s="11"/>
    </row>
    <row r="10" spans="2:5" ht="30" customHeight="1" x14ac:dyDescent="0.2">
      <c r="B10" s="15" t="s">
        <v>6</v>
      </c>
      <c r="C10" s="9" t="s">
        <v>7</v>
      </c>
      <c r="D10" s="9"/>
      <c r="E10" s="9"/>
    </row>
    <row r="11" spans="2:5" ht="30" customHeight="1" x14ac:dyDescent="0.2">
      <c r="B11" s="15" t="s">
        <v>8</v>
      </c>
      <c r="C11" s="9" t="s">
        <v>9</v>
      </c>
      <c r="D11" s="9"/>
      <c r="E11" s="9"/>
    </row>
    <row r="12" spans="2:5" ht="30" customHeight="1" x14ac:dyDescent="0.2">
      <c r="B12" s="15" t="s">
        <v>10</v>
      </c>
      <c r="C12" s="9" t="s">
        <v>11</v>
      </c>
      <c r="D12" s="9"/>
      <c r="E12" s="9"/>
    </row>
    <row r="13" spans="2:5" ht="30" customHeight="1" x14ac:dyDescent="0.2">
      <c r="B13" s="15" t="s">
        <v>12</v>
      </c>
      <c r="C13" s="9" t="s">
        <v>13</v>
      </c>
      <c r="D13" s="9"/>
      <c r="E13" s="9"/>
    </row>
    <row r="15" spans="2:5" ht="24" customHeight="1" x14ac:dyDescent="0.2">
      <c r="B15" s="11" t="s">
        <v>14</v>
      </c>
      <c r="C15" s="11"/>
      <c r="D15" s="11"/>
      <c r="E15" s="11"/>
    </row>
    <row r="16" spans="2:5" ht="18" customHeight="1" x14ac:dyDescent="0.2">
      <c r="B16" s="16">
        <v>1</v>
      </c>
      <c r="C16" s="8" t="s">
        <v>15</v>
      </c>
      <c r="D16" s="8"/>
      <c r="E16" s="8"/>
    </row>
    <row r="17" spans="2:5" ht="18" customHeight="1" x14ac:dyDescent="0.2">
      <c r="B17" s="16">
        <v>2</v>
      </c>
      <c r="C17" s="8" t="s">
        <v>16</v>
      </c>
      <c r="D17" s="8"/>
      <c r="E17" s="8"/>
    </row>
    <row r="18" spans="2:5" ht="18" customHeight="1" x14ac:dyDescent="0.2">
      <c r="B18" s="16">
        <v>3</v>
      </c>
      <c r="C18" s="8" t="s">
        <v>17</v>
      </c>
      <c r="D18" s="8"/>
      <c r="E18" s="8"/>
    </row>
    <row r="19" spans="2:5" ht="18" customHeight="1" x14ac:dyDescent="0.2">
      <c r="B19" s="16">
        <v>4</v>
      </c>
      <c r="C19" s="8" t="s">
        <v>18</v>
      </c>
      <c r="D19" s="8"/>
      <c r="E19" s="8"/>
    </row>
    <row r="21" spans="2:5" x14ac:dyDescent="0.2">
      <c r="B21" s="7" t="s">
        <v>19</v>
      </c>
      <c r="C21" s="7"/>
      <c r="D21" s="7"/>
      <c r="E21" s="7"/>
    </row>
    <row r="22" spans="2:5" ht="18" customHeight="1" x14ac:dyDescent="0.2">
      <c r="B22" s="17" t="s">
        <v>20</v>
      </c>
      <c r="C22" s="17" t="s">
        <v>21</v>
      </c>
      <c r="D22" s="17" t="s">
        <v>22</v>
      </c>
      <c r="E22" s="17" t="s">
        <v>23</v>
      </c>
    </row>
    <row r="23" spans="2:5" ht="27.75" customHeight="1" x14ac:dyDescent="0.2">
      <c r="B23" s="18" t="s">
        <v>24</v>
      </c>
      <c r="C23" s="18" t="s">
        <v>25</v>
      </c>
      <c r="D23" s="18" t="s">
        <v>26</v>
      </c>
      <c r="E23" s="19">
        <v>180</v>
      </c>
    </row>
    <row r="25" spans="2:5" ht="24" customHeight="1" x14ac:dyDescent="0.2">
      <c r="B25" s="11" t="s">
        <v>27</v>
      </c>
      <c r="C25" s="11"/>
      <c r="D25" s="11"/>
      <c r="E25" s="11"/>
    </row>
    <row r="26" spans="2:5" ht="99.75" customHeight="1" x14ac:dyDescent="0.2">
      <c r="B26" s="6" t="s">
        <v>28</v>
      </c>
      <c r="C26" s="6"/>
      <c r="D26" s="6"/>
      <c r="E26" s="6"/>
    </row>
    <row r="28" spans="2:5" x14ac:dyDescent="0.2">
      <c r="B28" s="5" t="s">
        <v>29</v>
      </c>
      <c r="C28" s="5"/>
      <c r="D28" s="5"/>
      <c r="E28" s="5"/>
    </row>
  </sheetData>
  <mergeCells count="19">
    <mergeCell ref="B21:E21"/>
    <mergeCell ref="B25:E25"/>
    <mergeCell ref="B26:E26"/>
    <mergeCell ref="B28:E28"/>
    <mergeCell ref="B15:E15"/>
    <mergeCell ref="C16:E16"/>
    <mergeCell ref="C17:E17"/>
    <mergeCell ref="C18:E18"/>
    <mergeCell ref="C19:E19"/>
    <mergeCell ref="B9:E9"/>
    <mergeCell ref="C10:E10"/>
    <mergeCell ref="C11:E11"/>
    <mergeCell ref="C12:E12"/>
    <mergeCell ref="C13:E13"/>
    <mergeCell ref="B2:E2"/>
    <mergeCell ref="B3:E3"/>
    <mergeCell ref="B4:E4"/>
    <mergeCell ref="B6:E6"/>
    <mergeCell ref="B7:E7"/>
  </mergeCells>
  <pageMargins left="0.4" right="0.4" top="0.4" bottom="0.4" header="0.511811023622047" footer="0.511811023622047"/>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08D3F"/>
    <pageSetUpPr fitToPage="1"/>
  </sheetPr>
  <dimension ref="A1:F107"/>
  <sheetViews>
    <sheetView showGridLines="0" zoomScaleNormal="100" workbookViewId="0">
      <pane ySplit="3" topLeftCell="A4" activePane="bottomLeft" state="frozen"/>
      <selection pane="bottomLeft" activeCell="H5" sqref="H5"/>
    </sheetView>
  </sheetViews>
  <sheetFormatPr baseColWidth="10" defaultColWidth="8.6640625" defaultRowHeight="15" x14ac:dyDescent="0.2"/>
  <cols>
    <col min="1" max="1" width="8" customWidth="1"/>
    <col min="2" max="2" width="50" customWidth="1"/>
    <col min="3" max="3" width="30" customWidth="1"/>
    <col min="4" max="4" width="38" customWidth="1"/>
    <col min="5" max="5" width="42" customWidth="1"/>
    <col min="6" max="6" width="18" customWidth="1"/>
  </cols>
  <sheetData>
    <row r="1" spans="1:6" ht="27.75" customHeight="1" x14ac:dyDescent="0.2">
      <c r="A1" s="4" t="s">
        <v>30</v>
      </c>
      <c r="B1" s="4"/>
      <c r="C1" s="4"/>
      <c r="D1" s="4"/>
      <c r="E1" s="4"/>
      <c r="F1" s="4"/>
    </row>
    <row r="2" spans="1:6" ht="18" customHeight="1" x14ac:dyDescent="0.2">
      <c r="A2" s="3" t="s">
        <v>31</v>
      </c>
      <c r="B2" s="3"/>
      <c r="C2" s="3"/>
      <c r="D2" s="3"/>
      <c r="E2" s="3"/>
      <c r="F2" s="3"/>
    </row>
    <row r="3" spans="1:6" ht="30" customHeight="1" x14ac:dyDescent="0.2">
      <c r="A3" s="20" t="s">
        <v>32</v>
      </c>
      <c r="B3" s="21" t="s">
        <v>33</v>
      </c>
      <c r="C3" s="21" t="s">
        <v>34</v>
      </c>
      <c r="D3" s="21" t="s">
        <v>35</v>
      </c>
      <c r="E3" s="21" t="s">
        <v>36</v>
      </c>
      <c r="F3" s="20" t="s">
        <v>37</v>
      </c>
    </row>
    <row r="4" spans="1:6" ht="21.75" customHeight="1" x14ac:dyDescent="0.2">
      <c r="A4" s="2" t="s">
        <v>5</v>
      </c>
      <c r="B4" s="2"/>
      <c r="C4" s="2"/>
      <c r="D4" s="2"/>
      <c r="E4" s="2"/>
      <c r="F4" s="2"/>
    </row>
    <row r="5" spans="1:6" ht="25.5" customHeight="1" x14ac:dyDescent="0.2">
      <c r="A5" s="22"/>
      <c r="B5" s="23" t="s">
        <v>38</v>
      </c>
      <c r="C5" s="24" t="s">
        <v>39</v>
      </c>
      <c r="D5" s="25" t="s">
        <v>40</v>
      </c>
      <c r="E5" s="26"/>
      <c r="F5" s="27"/>
    </row>
    <row r="6" spans="1:6" ht="25.5" customHeight="1" x14ac:dyDescent="0.2">
      <c r="A6" s="22"/>
      <c r="B6" s="23" t="s">
        <v>41</v>
      </c>
      <c r="C6" s="24" t="s">
        <v>42</v>
      </c>
      <c r="D6" s="25" t="s">
        <v>43</v>
      </c>
      <c r="E6" s="26"/>
      <c r="F6" s="27"/>
    </row>
    <row r="7" spans="1:6" ht="25.5" customHeight="1" x14ac:dyDescent="0.2">
      <c r="A7" s="22"/>
      <c r="B7" s="23" t="s">
        <v>44</v>
      </c>
      <c r="C7" s="24" t="s">
        <v>45</v>
      </c>
      <c r="D7" s="25" t="s">
        <v>46</v>
      </c>
      <c r="E7" s="26"/>
      <c r="F7" s="27"/>
    </row>
    <row r="8" spans="1:6" ht="25.5" customHeight="1" x14ac:dyDescent="0.2">
      <c r="A8" s="22"/>
      <c r="B8" s="23" t="s">
        <v>47</v>
      </c>
      <c r="C8" s="24"/>
      <c r="D8" s="25" t="s">
        <v>48</v>
      </c>
      <c r="E8" s="26"/>
      <c r="F8" s="27"/>
    </row>
    <row r="9" spans="1:6" ht="21.75" customHeight="1" x14ac:dyDescent="0.2">
      <c r="A9" s="2" t="s">
        <v>49</v>
      </c>
      <c r="B9" s="2"/>
      <c r="C9" s="2"/>
      <c r="D9" s="2"/>
      <c r="E9" s="2"/>
      <c r="F9" s="2"/>
    </row>
    <row r="10" spans="1:6" ht="25.5" customHeight="1" x14ac:dyDescent="0.2">
      <c r="A10" s="22"/>
      <c r="B10" s="23" t="s">
        <v>50</v>
      </c>
      <c r="C10" s="24" t="s">
        <v>42</v>
      </c>
      <c r="D10" s="25" t="s">
        <v>51</v>
      </c>
      <c r="E10" s="26"/>
      <c r="F10" s="27"/>
    </row>
    <row r="11" spans="1:6" ht="25.5" customHeight="1" x14ac:dyDescent="0.2">
      <c r="A11" s="22"/>
      <c r="B11" s="23" t="s">
        <v>52</v>
      </c>
      <c r="C11" s="24" t="s">
        <v>42</v>
      </c>
      <c r="D11" s="25" t="s">
        <v>53</v>
      </c>
      <c r="E11" s="26"/>
      <c r="F11" s="27"/>
    </row>
    <row r="12" spans="1:6" ht="25.5" customHeight="1" x14ac:dyDescent="0.2">
      <c r="A12" s="22"/>
      <c r="B12" s="23" t="s">
        <v>54</v>
      </c>
      <c r="C12" s="24" t="s">
        <v>55</v>
      </c>
      <c r="D12" s="25" t="s">
        <v>56</v>
      </c>
      <c r="E12" s="26"/>
      <c r="F12" s="27"/>
    </row>
    <row r="13" spans="1:6" ht="25.5" customHeight="1" x14ac:dyDescent="0.2">
      <c r="A13" s="22"/>
      <c r="B13" s="23" t="s">
        <v>57</v>
      </c>
      <c r="C13" s="24" t="s">
        <v>58</v>
      </c>
      <c r="D13" s="25" t="s">
        <v>59</v>
      </c>
      <c r="E13" s="26"/>
      <c r="F13" s="27"/>
    </row>
    <row r="14" spans="1:6" ht="25.5" customHeight="1" x14ac:dyDescent="0.2">
      <c r="A14" s="22"/>
      <c r="B14" s="23" t="s">
        <v>60</v>
      </c>
      <c r="C14" s="24" t="s">
        <v>61</v>
      </c>
      <c r="D14" s="25" t="s">
        <v>62</v>
      </c>
      <c r="E14" s="26"/>
      <c r="F14" s="27"/>
    </row>
    <row r="15" spans="1:6" ht="25.5" customHeight="1" x14ac:dyDescent="0.2">
      <c r="A15" s="22"/>
      <c r="B15" s="23" t="s">
        <v>63</v>
      </c>
      <c r="C15" s="24" t="s">
        <v>64</v>
      </c>
      <c r="D15" s="25" t="s">
        <v>65</v>
      </c>
      <c r="E15" s="26"/>
      <c r="F15" s="27"/>
    </row>
    <row r="16" spans="1:6" ht="25.5" customHeight="1" x14ac:dyDescent="0.2">
      <c r="A16" s="22"/>
      <c r="B16" s="23" t="s">
        <v>66</v>
      </c>
      <c r="C16" s="24" t="s">
        <v>67</v>
      </c>
      <c r="D16" s="25" t="s">
        <v>68</v>
      </c>
      <c r="E16" s="26"/>
      <c r="F16" s="27"/>
    </row>
    <row r="17" spans="1:6" ht="21.75" customHeight="1" x14ac:dyDescent="0.2">
      <c r="A17" s="2" t="s">
        <v>69</v>
      </c>
      <c r="B17" s="2"/>
      <c r="C17" s="2"/>
      <c r="D17" s="2"/>
      <c r="E17" s="2"/>
      <c r="F17" s="2"/>
    </row>
    <row r="18" spans="1:6" ht="25.5" customHeight="1" x14ac:dyDescent="0.2">
      <c r="A18" s="22"/>
      <c r="B18" s="23" t="s">
        <v>70</v>
      </c>
      <c r="C18" s="24" t="s">
        <v>71</v>
      </c>
      <c r="D18" s="25" t="s">
        <v>72</v>
      </c>
      <c r="E18" s="26"/>
      <c r="F18" s="27"/>
    </row>
    <row r="19" spans="1:6" ht="25.5" customHeight="1" x14ac:dyDescent="0.2">
      <c r="A19" s="22"/>
      <c r="B19" s="23" t="s">
        <v>73</v>
      </c>
      <c r="C19" s="24" t="s">
        <v>74</v>
      </c>
      <c r="D19" s="25" t="s">
        <v>75</v>
      </c>
      <c r="E19" s="26"/>
      <c r="F19" s="27"/>
    </row>
    <row r="20" spans="1:6" ht="25.5" customHeight="1" x14ac:dyDescent="0.2">
      <c r="A20" s="22"/>
      <c r="B20" s="23" t="s">
        <v>76</v>
      </c>
      <c r="C20" s="24" t="s">
        <v>77</v>
      </c>
      <c r="D20" s="25" t="s">
        <v>78</v>
      </c>
      <c r="E20" s="26"/>
      <c r="F20" s="27"/>
    </row>
    <row r="21" spans="1:6" ht="25.5" customHeight="1" x14ac:dyDescent="0.2">
      <c r="A21" s="22"/>
      <c r="B21" s="23" t="s">
        <v>79</v>
      </c>
      <c r="C21" s="24" t="s">
        <v>80</v>
      </c>
      <c r="D21" s="25" t="s">
        <v>81</v>
      </c>
      <c r="E21" s="26"/>
      <c r="F21" s="27"/>
    </row>
    <row r="22" spans="1:6" ht="25.5" customHeight="1" x14ac:dyDescent="0.2">
      <c r="A22" s="22"/>
      <c r="B22" s="23" t="s">
        <v>82</v>
      </c>
      <c r="C22" s="24" t="s">
        <v>83</v>
      </c>
      <c r="D22" s="25" t="s">
        <v>84</v>
      </c>
      <c r="E22" s="26"/>
      <c r="F22" s="27"/>
    </row>
    <row r="23" spans="1:6" ht="25.5" customHeight="1" x14ac:dyDescent="0.2">
      <c r="A23" s="22"/>
      <c r="B23" s="23" t="s">
        <v>85</v>
      </c>
      <c r="C23" s="24" t="s">
        <v>86</v>
      </c>
      <c r="D23" s="25" t="s">
        <v>87</v>
      </c>
      <c r="E23" s="26"/>
      <c r="F23" s="27"/>
    </row>
    <row r="24" spans="1:6" ht="25.5" customHeight="1" x14ac:dyDescent="0.2">
      <c r="A24" s="22"/>
      <c r="B24" s="23" t="s">
        <v>88</v>
      </c>
      <c r="C24" s="24" t="s">
        <v>89</v>
      </c>
      <c r="D24" s="25" t="s">
        <v>90</v>
      </c>
      <c r="E24" s="26"/>
      <c r="F24" s="27"/>
    </row>
    <row r="25" spans="1:6" ht="25.5" customHeight="1" x14ac:dyDescent="0.2">
      <c r="A25" s="22"/>
      <c r="B25" s="23" t="s">
        <v>91</v>
      </c>
      <c r="C25" s="24" t="s">
        <v>92</v>
      </c>
      <c r="D25" s="25" t="s">
        <v>93</v>
      </c>
      <c r="E25" s="26"/>
      <c r="F25" s="27"/>
    </row>
    <row r="26" spans="1:6" ht="21.75" customHeight="1" x14ac:dyDescent="0.2">
      <c r="A26" s="2" t="s">
        <v>94</v>
      </c>
      <c r="B26" s="2"/>
      <c r="C26" s="2"/>
      <c r="D26" s="2"/>
      <c r="E26" s="2"/>
      <c r="F26" s="2"/>
    </row>
    <row r="27" spans="1:6" ht="25.5" customHeight="1" x14ac:dyDescent="0.2">
      <c r="A27" s="22"/>
      <c r="B27" s="23" t="s">
        <v>95</v>
      </c>
      <c r="C27" s="24" t="s">
        <v>96</v>
      </c>
      <c r="D27" s="25" t="s">
        <v>97</v>
      </c>
      <c r="E27" s="26"/>
      <c r="F27" s="27"/>
    </row>
    <row r="28" spans="1:6" ht="25.5" customHeight="1" x14ac:dyDescent="0.2">
      <c r="A28" s="22"/>
      <c r="B28" s="23" t="s">
        <v>98</v>
      </c>
      <c r="C28" s="24" t="s">
        <v>99</v>
      </c>
      <c r="D28" s="25" t="s">
        <v>100</v>
      </c>
      <c r="E28" s="26"/>
      <c r="F28" s="27"/>
    </row>
    <row r="29" spans="1:6" ht="25.5" customHeight="1" x14ac:dyDescent="0.2">
      <c r="A29" s="22"/>
      <c r="B29" s="23" t="s">
        <v>101</v>
      </c>
      <c r="C29" s="24" t="s">
        <v>61</v>
      </c>
      <c r="D29" s="25" t="s">
        <v>102</v>
      </c>
      <c r="E29" s="26"/>
      <c r="F29" s="27"/>
    </row>
    <row r="30" spans="1:6" ht="25.5" customHeight="1" x14ac:dyDescent="0.2">
      <c r="A30" s="22"/>
      <c r="B30" s="23" t="s">
        <v>103</v>
      </c>
      <c r="C30" s="24" t="s">
        <v>104</v>
      </c>
      <c r="D30" s="25" t="s">
        <v>105</v>
      </c>
      <c r="E30" s="26"/>
      <c r="F30" s="27"/>
    </row>
    <row r="31" spans="1:6" ht="25.5" customHeight="1" x14ac:dyDescent="0.2">
      <c r="A31" s="22"/>
      <c r="B31" s="23" t="s">
        <v>106</v>
      </c>
      <c r="C31" s="24" t="s">
        <v>107</v>
      </c>
      <c r="D31" s="25" t="s">
        <v>108</v>
      </c>
      <c r="E31" s="26"/>
      <c r="F31" s="27"/>
    </row>
    <row r="32" spans="1:6" ht="25.5" customHeight="1" x14ac:dyDescent="0.2">
      <c r="A32" s="22"/>
      <c r="B32" s="23" t="s">
        <v>109</v>
      </c>
      <c r="C32" s="24" t="s">
        <v>110</v>
      </c>
      <c r="D32" s="25" t="s">
        <v>111</v>
      </c>
      <c r="E32" s="26"/>
      <c r="F32" s="27"/>
    </row>
    <row r="33" spans="1:6" ht="21.75" customHeight="1" x14ac:dyDescent="0.2">
      <c r="A33" s="2" t="s">
        <v>112</v>
      </c>
      <c r="B33" s="2"/>
      <c r="C33" s="2"/>
      <c r="D33" s="2"/>
      <c r="E33" s="2"/>
      <c r="F33" s="2"/>
    </row>
    <row r="34" spans="1:6" ht="25.5" customHeight="1" x14ac:dyDescent="0.2">
      <c r="A34" s="22"/>
      <c r="B34" s="23" t="s">
        <v>113</v>
      </c>
      <c r="C34" s="24" t="s">
        <v>114</v>
      </c>
      <c r="D34" s="25" t="s">
        <v>115</v>
      </c>
      <c r="E34" s="26"/>
      <c r="F34" s="27"/>
    </row>
    <row r="35" spans="1:6" ht="25.5" customHeight="1" x14ac:dyDescent="0.2">
      <c r="A35" s="22"/>
      <c r="B35" s="23" t="s">
        <v>116</v>
      </c>
      <c r="C35" s="24" t="s">
        <v>117</v>
      </c>
      <c r="D35" s="25" t="s">
        <v>118</v>
      </c>
      <c r="E35" s="26"/>
      <c r="F35" s="27"/>
    </row>
    <row r="36" spans="1:6" ht="25.5" customHeight="1" x14ac:dyDescent="0.2">
      <c r="A36" s="22"/>
      <c r="B36" s="23" t="s">
        <v>119</v>
      </c>
      <c r="C36" s="24" t="s">
        <v>117</v>
      </c>
      <c r="D36" s="25" t="s">
        <v>120</v>
      </c>
      <c r="E36" s="26"/>
      <c r="F36" s="27"/>
    </row>
    <row r="37" spans="1:6" ht="25.5" customHeight="1" x14ac:dyDescent="0.2">
      <c r="A37" s="22"/>
      <c r="B37" s="23" t="s">
        <v>121</v>
      </c>
      <c r="C37" s="24" t="s">
        <v>122</v>
      </c>
      <c r="D37" s="25" t="s">
        <v>123</v>
      </c>
      <c r="E37" s="26"/>
      <c r="F37" s="27"/>
    </row>
    <row r="38" spans="1:6" ht="25.5" customHeight="1" x14ac:dyDescent="0.2">
      <c r="A38" s="22"/>
      <c r="B38" s="23" t="s">
        <v>124</v>
      </c>
      <c r="C38" s="24" t="s">
        <v>125</v>
      </c>
      <c r="D38" s="25" t="s">
        <v>126</v>
      </c>
      <c r="E38" s="26"/>
      <c r="F38" s="27"/>
    </row>
    <row r="39" spans="1:6" ht="25.5" customHeight="1" x14ac:dyDescent="0.2">
      <c r="A39" s="22"/>
      <c r="B39" s="23" t="s">
        <v>127</v>
      </c>
      <c r="C39" s="24" t="s">
        <v>128</v>
      </c>
      <c r="D39" s="25" t="s">
        <v>129</v>
      </c>
      <c r="E39" s="26"/>
      <c r="F39" s="27"/>
    </row>
    <row r="40" spans="1:6" ht="25.5" customHeight="1" x14ac:dyDescent="0.2">
      <c r="A40" s="22"/>
      <c r="B40" s="23" t="s">
        <v>130</v>
      </c>
      <c r="C40" s="24" t="s">
        <v>131</v>
      </c>
      <c r="D40" s="25" t="s">
        <v>132</v>
      </c>
      <c r="E40" s="26"/>
      <c r="F40" s="27"/>
    </row>
    <row r="41" spans="1:6" ht="21.75" customHeight="1" x14ac:dyDescent="0.2">
      <c r="A41" s="2" t="s">
        <v>133</v>
      </c>
      <c r="B41" s="2"/>
      <c r="C41" s="2"/>
      <c r="D41" s="2"/>
      <c r="E41" s="2"/>
      <c r="F41" s="2"/>
    </row>
    <row r="42" spans="1:6" ht="25.5" customHeight="1" x14ac:dyDescent="0.2">
      <c r="A42" s="22"/>
      <c r="B42" s="23" t="s">
        <v>134</v>
      </c>
      <c r="C42" s="24" t="s">
        <v>135</v>
      </c>
      <c r="D42" s="25" t="s">
        <v>136</v>
      </c>
      <c r="E42" s="26"/>
      <c r="F42" s="27"/>
    </row>
    <row r="43" spans="1:6" ht="25.5" customHeight="1" x14ac:dyDescent="0.2">
      <c r="A43" s="22"/>
      <c r="B43" s="23" t="s">
        <v>137</v>
      </c>
      <c r="C43" s="24" t="s">
        <v>138</v>
      </c>
      <c r="D43" s="25" t="s">
        <v>139</v>
      </c>
      <c r="E43" s="26"/>
      <c r="F43" s="27"/>
    </row>
    <row r="44" spans="1:6" ht="25.5" customHeight="1" x14ac:dyDescent="0.2">
      <c r="A44" s="22"/>
      <c r="B44" s="23" t="s">
        <v>140</v>
      </c>
      <c r="C44" s="24" t="s">
        <v>141</v>
      </c>
      <c r="D44" s="25" t="s">
        <v>142</v>
      </c>
      <c r="E44" s="26"/>
      <c r="F44" s="27"/>
    </row>
    <row r="45" spans="1:6" ht="25.5" customHeight="1" x14ac:dyDescent="0.2">
      <c r="A45" s="22"/>
      <c r="B45" s="23" t="s">
        <v>143</v>
      </c>
      <c r="C45" s="24" t="s">
        <v>144</v>
      </c>
      <c r="D45" s="25" t="s">
        <v>145</v>
      </c>
      <c r="E45" s="26"/>
      <c r="F45" s="27"/>
    </row>
    <row r="46" spans="1:6" ht="25.5" customHeight="1" x14ac:dyDescent="0.2">
      <c r="A46" s="22"/>
      <c r="B46" s="23" t="s">
        <v>146</v>
      </c>
      <c r="C46" s="24" t="s">
        <v>147</v>
      </c>
      <c r="D46" s="25" t="s">
        <v>148</v>
      </c>
      <c r="E46" s="26"/>
      <c r="F46" s="27"/>
    </row>
    <row r="47" spans="1:6" ht="25.5" customHeight="1" x14ac:dyDescent="0.2">
      <c r="A47" s="22"/>
      <c r="B47" s="23" t="s">
        <v>149</v>
      </c>
      <c r="C47" s="24" t="s">
        <v>150</v>
      </c>
      <c r="D47" s="25" t="s">
        <v>151</v>
      </c>
      <c r="E47" s="26"/>
      <c r="F47" s="27"/>
    </row>
    <row r="48" spans="1:6" ht="25.5" customHeight="1" x14ac:dyDescent="0.2">
      <c r="A48" s="22"/>
      <c r="B48" s="23" t="s">
        <v>152</v>
      </c>
      <c r="C48" s="24" t="s">
        <v>153</v>
      </c>
      <c r="D48" s="25" t="s">
        <v>154</v>
      </c>
      <c r="E48" s="26"/>
      <c r="F48" s="27"/>
    </row>
    <row r="49" spans="1:6" ht="25.5" customHeight="1" x14ac:dyDescent="0.2">
      <c r="A49" s="22"/>
      <c r="B49" s="23" t="s">
        <v>155</v>
      </c>
      <c r="C49" s="24" t="s">
        <v>156</v>
      </c>
      <c r="D49" s="25" t="s">
        <v>157</v>
      </c>
      <c r="E49" s="26"/>
      <c r="F49" s="27"/>
    </row>
    <row r="50" spans="1:6" ht="21.75" customHeight="1" x14ac:dyDescent="0.2">
      <c r="A50" s="2" t="s">
        <v>158</v>
      </c>
      <c r="B50" s="2"/>
      <c r="C50" s="2"/>
      <c r="D50" s="2"/>
      <c r="E50" s="2"/>
      <c r="F50" s="2"/>
    </row>
    <row r="51" spans="1:6" ht="25.5" customHeight="1" x14ac:dyDescent="0.2">
      <c r="A51" s="22"/>
      <c r="B51" s="23" t="s">
        <v>159</v>
      </c>
      <c r="C51" s="24" t="s">
        <v>160</v>
      </c>
      <c r="D51" s="25" t="s">
        <v>161</v>
      </c>
      <c r="E51" s="26"/>
      <c r="F51" s="27"/>
    </row>
    <row r="52" spans="1:6" ht="25.5" customHeight="1" x14ac:dyDescent="0.2">
      <c r="A52" s="22"/>
      <c r="B52" s="23" t="s">
        <v>162</v>
      </c>
      <c r="C52" s="24" t="s">
        <v>163</v>
      </c>
      <c r="D52" s="25" t="s">
        <v>75</v>
      </c>
      <c r="E52" s="26"/>
      <c r="F52" s="27"/>
    </row>
    <row r="53" spans="1:6" ht="25.5" customHeight="1" x14ac:dyDescent="0.2">
      <c r="A53" s="22"/>
      <c r="B53" s="23" t="s">
        <v>164</v>
      </c>
      <c r="C53" s="24" t="s">
        <v>165</v>
      </c>
      <c r="D53" s="25" t="s">
        <v>166</v>
      </c>
      <c r="E53" s="26"/>
      <c r="F53" s="27"/>
    </row>
    <row r="54" spans="1:6" ht="25.5" customHeight="1" x14ac:dyDescent="0.2">
      <c r="A54" s="22"/>
      <c r="B54" s="23" t="s">
        <v>167</v>
      </c>
      <c r="C54" s="24" t="s">
        <v>168</v>
      </c>
      <c r="D54" s="25" t="s">
        <v>169</v>
      </c>
      <c r="E54" s="26"/>
      <c r="F54" s="27"/>
    </row>
    <row r="55" spans="1:6" ht="25.5" customHeight="1" x14ac:dyDescent="0.2">
      <c r="A55" s="22"/>
      <c r="B55" s="23" t="s">
        <v>170</v>
      </c>
      <c r="C55" s="24" t="s">
        <v>171</v>
      </c>
      <c r="D55" s="25" t="s">
        <v>172</v>
      </c>
      <c r="E55" s="26"/>
      <c r="F55" s="27"/>
    </row>
    <row r="56" spans="1:6" ht="25.5" customHeight="1" x14ac:dyDescent="0.2">
      <c r="A56" s="22"/>
      <c r="B56" s="23" t="s">
        <v>173</v>
      </c>
      <c r="C56" s="24" t="s">
        <v>174</v>
      </c>
      <c r="D56" s="25" t="s">
        <v>175</v>
      </c>
      <c r="E56" s="26"/>
      <c r="F56" s="27"/>
    </row>
    <row r="57" spans="1:6" ht="25.5" customHeight="1" x14ac:dyDescent="0.2">
      <c r="A57" s="22"/>
      <c r="B57" s="23" t="s">
        <v>176</v>
      </c>
      <c r="C57" s="24" t="s">
        <v>177</v>
      </c>
      <c r="D57" s="25" t="s">
        <v>178</v>
      </c>
      <c r="E57" s="26"/>
      <c r="F57" s="27"/>
    </row>
    <row r="58" spans="1:6" ht="25.5" customHeight="1" x14ac:dyDescent="0.2">
      <c r="A58" s="22"/>
      <c r="B58" s="23" t="s">
        <v>179</v>
      </c>
      <c r="C58" s="24" t="s">
        <v>180</v>
      </c>
      <c r="D58" s="25" t="s">
        <v>181</v>
      </c>
      <c r="E58" s="26"/>
      <c r="F58" s="27"/>
    </row>
    <row r="59" spans="1:6" ht="21.75" customHeight="1" x14ac:dyDescent="0.2">
      <c r="A59" s="2" t="s">
        <v>182</v>
      </c>
      <c r="B59" s="2"/>
      <c r="C59" s="2"/>
      <c r="D59" s="2"/>
      <c r="E59" s="2"/>
      <c r="F59" s="2"/>
    </row>
    <row r="60" spans="1:6" ht="25.5" customHeight="1" x14ac:dyDescent="0.2">
      <c r="A60" s="22"/>
      <c r="B60" s="23" t="s">
        <v>183</v>
      </c>
      <c r="C60" s="24" t="s">
        <v>184</v>
      </c>
      <c r="D60" s="25" t="s">
        <v>185</v>
      </c>
      <c r="E60" s="26"/>
      <c r="F60" s="27"/>
    </row>
    <row r="61" spans="1:6" ht="25.5" customHeight="1" x14ac:dyDescent="0.2">
      <c r="A61" s="22"/>
      <c r="B61" s="23" t="s">
        <v>186</v>
      </c>
      <c r="C61" s="24" t="s">
        <v>187</v>
      </c>
      <c r="D61" s="25" t="s">
        <v>188</v>
      </c>
      <c r="E61" s="26"/>
      <c r="F61" s="27"/>
    </row>
    <row r="62" spans="1:6" ht="25.5" customHeight="1" x14ac:dyDescent="0.2">
      <c r="A62" s="22"/>
      <c r="B62" s="23" t="s">
        <v>189</v>
      </c>
      <c r="C62" s="24" t="s">
        <v>190</v>
      </c>
      <c r="D62" s="25" t="s">
        <v>191</v>
      </c>
      <c r="E62" s="26"/>
      <c r="F62" s="27"/>
    </row>
    <row r="63" spans="1:6" ht="25.5" customHeight="1" x14ac:dyDescent="0.2">
      <c r="A63" s="22"/>
      <c r="B63" s="23" t="s">
        <v>192</v>
      </c>
      <c r="C63" s="24" t="s">
        <v>193</v>
      </c>
      <c r="D63" s="25" t="s">
        <v>194</v>
      </c>
      <c r="E63" s="26"/>
      <c r="F63" s="27"/>
    </row>
    <row r="64" spans="1:6" ht="25.5" customHeight="1" x14ac:dyDescent="0.2">
      <c r="A64" s="22"/>
      <c r="B64" s="23" t="s">
        <v>195</v>
      </c>
      <c r="C64" s="24" t="s">
        <v>196</v>
      </c>
      <c r="D64" s="25" t="s">
        <v>197</v>
      </c>
      <c r="E64" s="26"/>
      <c r="F64" s="27"/>
    </row>
    <row r="65" spans="1:6" ht="25.5" customHeight="1" x14ac:dyDescent="0.2">
      <c r="A65" s="22"/>
      <c r="B65" s="23" t="s">
        <v>198</v>
      </c>
      <c r="C65" s="24" t="s">
        <v>199</v>
      </c>
      <c r="D65" s="25" t="s">
        <v>200</v>
      </c>
      <c r="E65" s="26"/>
      <c r="F65" s="27"/>
    </row>
    <row r="66" spans="1:6" ht="25.5" customHeight="1" x14ac:dyDescent="0.2">
      <c r="A66" s="22"/>
      <c r="B66" s="23" t="s">
        <v>201</v>
      </c>
      <c r="C66" s="24" t="s">
        <v>202</v>
      </c>
      <c r="D66" s="25" t="s">
        <v>203</v>
      </c>
      <c r="E66" s="26"/>
      <c r="F66" s="27"/>
    </row>
    <row r="67" spans="1:6" ht="21.75" customHeight="1" x14ac:dyDescent="0.2">
      <c r="A67" s="2" t="s">
        <v>204</v>
      </c>
      <c r="B67" s="2"/>
      <c r="C67" s="2"/>
      <c r="D67" s="2"/>
      <c r="E67" s="2"/>
      <c r="F67" s="2"/>
    </row>
    <row r="68" spans="1:6" ht="25.5" customHeight="1" x14ac:dyDescent="0.2">
      <c r="A68" s="22"/>
      <c r="B68" s="23" t="s">
        <v>205</v>
      </c>
      <c r="C68" s="24" t="s">
        <v>206</v>
      </c>
      <c r="D68" s="25" t="s">
        <v>207</v>
      </c>
      <c r="E68" s="26"/>
      <c r="F68" s="27"/>
    </row>
    <row r="69" spans="1:6" ht="25.5" customHeight="1" x14ac:dyDescent="0.2">
      <c r="A69" s="22"/>
      <c r="B69" s="23" t="s">
        <v>208</v>
      </c>
      <c r="C69" s="24" t="s">
        <v>209</v>
      </c>
      <c r="D69" s="25" t="s">
        <v>210</v>
      </c>
      <c r="E69" s="26"/>
      <c r="F69" s="27"/>
    </row>
    <row r="70" spans="1:6" ht="25.5" customHeight="1" x14ac:dyDescent="0.2">
      <c r="A70" s="22"/>
      <c r="B70" s="23" t="s">
        <v>211</v>
      </c>
      <c r="C70" s="24" t="s">
        <v>212</v>
      </c>
      <c r="D70" s="25" t="s">
        <v>213</v>
      </c>
      <c r="E70" s="26"/>
      <c r="F70" s="27"/>
    </row>
    <row r="71" spans="1:6" ht="25.5" customHeight="1" x14ac:dyDescent="0.2">
      <c r="A71" s="22"/>
      <c r="B71" s="23" t="s">
        <v>214</v>
      </c>
      <c r="C71" s="24" t="s">
        <v>215</v>
      </c>
      <c r="D71" s="25" t="s">
        <v>216</v>
      </c>
      <c r="E71" s="26"/>
      <c r="F71" s="27"/>
    </row>
    <row r="72" spans="1:6" ht="25.5" customHeight="1" x14ac:dyDescent="0.2">
      <c r="A72" s="22"/>
      <c r="B72" s="23" t="s">
        <v>217</v>
      </c>
      <c r="C72" s="24" t="s">
        <v>218</v>
      </c>
      <c r="D72" s="25" t="s">
        <v>219</v>
      </c>
      <c r="E72" s="26"/>
      <c r="F72" s="27"/>
    </row>
    <row r="73" spans="1:6" ht="25.5" customHeight="1" x14ac:dyDescent="0.2">
      <c r="A73" s="22"/>
      <c r="B73" s="23" t="s">
        <v>220</v>
      </c>
      <c r="C73" s="24" t="s">
        <v>221</v>
      </c>
      <c r="D73" s="25" t="s">
        <v>222</v>
      </c>
      <c r="E73" s="26"/>
      <c r="F73" s="27"/>
    </row>
    <row r="74" spans="1:6" ht="25.5" customHeight="1" x14ac:dyDescent="0.2">
      <c r="A74" s="22"/>
      <c r="B74" s="23" t="s">
        <v>223</v>
      </c>
      <c r="C74" s="24" t="s">
        <v>224</v>
      </c>
      <c r="D74" s="25" t="s">
        <v>225</v>
      </c>
      <c r="E74" s="26"/>
      <c r="F74" s="27"/>
    </row>
    <row r="75" spans="1:6" ht="21.75" customHeight="1" x14ac:dyDescent="0.2">
      <c r="A75" s="2" t="s">
        <v>226</v>
      </c>
      <c r="B75" s="2"/>
      <c r="C75" s="2"/>
      <c r="D75" s="2"/>
      <c r="E75" s="2"/>
      <c r="F75" s="2"/>
    </row>
    <row r="76" spans="1:6" ht="25.5" customHeight="1" x14ac:dyDescent="0.2">
      <c r="A76" s="22"/>
      <c r="B76" s="23" t="s">
        <v>227</v>
      </c>
      <c r="C76" s="24" t="s">
        <v>228</v>
      </c>
      <c r="D76" s="25" t="s">
        <v>229</v>
      </c>
      <c r="E76" s="26"/>
      <c r="F76" s="27"/>
    </row>
    <row r="77" spans="1:6" ht="25.5" customHeight="1" x14ac:dyDescent="0.2">
      <c r="A77" s="22"/>
      <c r="B77" s="23" t="s">
        <v>230</v>
      </c>
      <c r="C77" s="24" t="s">
        <v>231</v>
      </c>
      <c r="D77" s="25" t="s">
        <v>232</v>
      </c>
      <c r="E77" s="26"/>
      <c r="F77" s="27"/>
    </row>
    <row r="78" spans="1:6" ht="25.5" customHeight="1" x14ac:dyDescent="0.2">
      <c r="A78" s="22"/>
      <c r="B78" s="23" t="s">
        <v>233</v>
      </c>
      <c r="C78" s="24" t="s">
        <v>234</v>
      </c>
      <c r="D78" s="25" t="s">
        <v>235</v>
      </c>
      <c r="E78" s="26"/>
      <c r="F78" s="27"/>
    </row>
    <row r="79" spans="1:6" ht="25.5" customHeight="1" x14ac:dyDescent="0.2">
      <c r="A79" s="22"/>
      <c r="B79" s="23" t="s">
        <v>236</v>
      </c>
      <c r="C79" s="24" t="s">
        <v>237</v>
      </c>
      <c r="D79" s="25" t="s">
        <v>238</v>
      </c>
      <c r="E79" s="26"/>
      <c r="F79" s="27"/>
    </row>
    <row r="80" spans="1:6" ht="25.5" customHeight="1" x14ac:dyDescent="0.2">
      <c r="A80" s="22"/>
      <c r="B80" s="23" t="s">
        <v>239</v>
      </c>
      <c r="C80" s="24" t="s">
        <v>240</v>
      </c>
      <c r="D80" s="25" t="s">
        <v>241</v>
      </c>
      <c r="E80" s="26"/>
      <c r="F80" s="27"/>
    </row>
    <row r="81" spans="1:6" ht="25.5" customHeight="1" x14ac:dyDescent="0.2">
      <c r="A81" s="22"/>
      <c r="B81" s="23" t="s">
        <v>242</v>
      </c>
      <c r="C81" s="24" t="s">
        <v>243</v>
      </c>
      <c r="D81" s="25" t="s">
        <v>244</v>
      </c>
      <c r="E81" s="26"/>
      <c r="F81" s="27"/>
    </row>
    <row r="82" spans="1:6" ht="21.75" customHeight="1" x14ac:dyDescent="0.2">
      <c r="A82" s="2" t="s">
        <v>245</v>
      </c>
      <c r="B82" s="2"/>
      <c r="C82" s="2"/>
      <c r="D82" s="2"/>
      <c r="E82" s="2"/>
      <c r="F82" s="2"/>
    </row>
    <row r="83" spans="1:6" ht="25.5" customHeight="1" x14ac:dyDescent="0.2">
      <c r="A83" s="22"/>
      <c r="B83" s="23" t="s">
        <v>246</v>
      </c>
      <c r="C83" s="24" t="s">
        <v>247</v>
      </c>
      <c r="D83" s="25" t="s">
        <v>248</v>
      </c>
      <c r="E83" s="26"/>
      <c r="F83" s="27"/>
    </row>
    <row r="84" spans="1:6" ht="25.5" customHeight="1" x14ac:dyDescent="0.2">
      <c r="A84" s="22"/>
      <c r="B84" s="23" t="s">
        <v>249</v>
      </c>
      <c r="C84" s="24" t="s">
        <v>250</v>
      </c>
      <c r="D84" s="25" t="s">
        <v>251</v>
      </c>
      <c r="E84" s="26"/>
      <c r="F84" s="27"/>
    </row>
    <row r="85" spans="1:6" ht="25.5" customHeight="1" x14ac:dyDescent="0.2">
      <c r="A85" s="22"/>
      <c r="B85" s="23" t="s">
        <v>252</v>
      </c>
      <c r="C85" s="24" t="s">
        <v>253</v>
      </c>
      <c r="D85" s="25" t="s">
        <v>254</v>
      </c>
      <c r="E85" s="26"/>
      <c r="F85" s="27"/>
    </row>
    <row r="86" spans="1:6" ht="25.5" customHeight="1" x14ac:dyDescent="0.2">
      <c r="A86" s="22"/>
      <c r="B86" s="23" t="s">
        <v>255</v>
      </c>
      <c r="C86" s="24" t="s">
        <v>256</v>
      </c>
      <c r="D86" s="25" t="s">
        <v>257</v>
      </c>
      <c r="E86" s="26"/>
      <c r="F86" s="27"/>
    </row>
    <row r="87" spans="1:6" ht="25.5" customHeight="1" x14ac:dyDescent="0.2">
      <c r="A87" s="22"/>
      <c r="B87" s="23" t="s">
        <v>258</v>
      </c>
      <c r="C87" s="24" t="s">
        <v>259</v>
      </c>
      <c r="D87" s="25" t="s">
        <v>260</v>
      </c>
      <c r="E87" s="26"/>
      <c r="F87" s="27"/>
    </row>
    <row r="88" spans="1:6" ht="25.5" customHeight="1" x14ac:dyDescent="0.2">
      <c r="A88" s="22"/>
      <c r="B88" s="23" t="s">
        <v>261</v>
      </c>
      <c r="C88" s="24" t="s">
        <v>262</v>
      </c>
      <c r="D88" s="25" t="s">
        <v>263</v>
      </c>
      <c r="E88" s="26"/>
      <c r="F88" s="27"/>
    </row>
    <row r="89" spans="1:6" ht="25.5" customHeight="1" x14ac:dyDescent="0.2">
      <c r="A89" s="22"/>
      <c r="B89" s="23" t="s">
        <v>264</v>
      </c>
      <c r="C89" s="24" t="s">
        <v>265</v>
      </c>
      <c r="D89" s="25" t="s">
        <v>266</v>
      </c>
      <c r="E89" s="26"/>
      <c r="F89" s="27"/>
    </row>
    <row r="90" spans="1:6" ht="21.75" customHeight="1" x14ac:dyDescent="0.2">
      <c r="A90" s="2" t="s">
        <v>267</v>
      </c>
      <c r="B90" s="2"/>
      <c r="C90" s="2"/>
      <c r="D90" s="2"/>
      <c r="E90" s="2"/>
      <c r="F90" s="2"/>
    </row>
    <row r="91" spans="1:6" ht="25.5" customHeight="1" x14ac:dyDescent="0.2">
      <c r="A91" s="22"/>
      <c r="B91" s="23" t="s">
        <v>268</v>
      </c>
      <c r="C91" s="24" t="s">
        <v>269</v>
      </c>
      <c r="D91" s="25" t="s">
        <v>270</v>
      </c>
      <c r="E91" s="26"/>
      <c r="F91" s="27"/>
    </row>
    <row r="92" spans="1:6" ht="25.5" customHeight="1" x14ac:dyDescent="0.2">
      <c r="A92" s="22"/>
      <c r="B92" s="23" t="s">
        <v>271</v>
      </c>
      <c r="C92" s="24" t="s">
        <v>272</v>
      </c>
      <c r="D92" s="25" t="s">
        <v>273</v>
      </c>
      <c r="E92" s="26"/>
      <c r="F92" s="27"/>
    </row>
    <row r="93" spans="1:6" ht="25.5" customHeight="1" x14ac:dyDescent="0.2">
      <c r="A93" s="22"/>
      <c r="B93" s="23" t="s">
        <v>274</v>
      </c>
      <c r="C93" s="24" t="s">
        <v>275</v>
      </c>
      <c r="D93" s="25" t="s">
        <v>276</v>
      </c>
      <c r="E93" s="26"/>
      <c r="F93" s="27"/>
    </row>
    <row r="94" spans="1:6" ht="25.5" customHeight="1" x14ac:dyDescent="0.2">
      <c r="A94" s="22"/>
      <c r="B94" s="23" t="s">
        <v>277</v>
      </c>
      <c r="C94" s="24" t="s">
        <v>278</v>
      </c>
      <c r="D94" s="25" t="s">
        <v>279</v>
      </c>
      <c r="E94" s="26"/>
      <c r="F94" s="27"/>
    </row>
    <row r="95" spans="1:6" ht="25.5" customHeight="1" x14ac:dyDescent="0.2">
      <c r="A95" s="22"/>
      <c r="B95" s="23" t="s">
        <v>280</v>
      </c>
      <c r="C95" s="24" t="s">
        <v>281</v>
      </c>
      <c r="D95" s="25" t="s">
        <v>282</v>
      </c>
      <c r="E95" s="26"/>
      <c r="F95" s="27"/>
    </row>
    <row r="96" spans="1:6" ht="25.5" customHeight="1" x14ac:dyDescent="0.2">
      <c r="A96" s="22"/>
      <c r="B96" s="23" t="s">
        <v>283</v>
      </c>
      <c r="C96" s="24" t="s">
        <v>45</v>
      </c>
      <c r="D96" s="25" t="s">
        <v>284</v>
      </c>
      <c r="E96" s="26"/>
      <c r="F96" s="27"/>
    </row>
    <row r="97" spans="1:6" ht="21.75" customHeight="1" x14ac:dyDescent="0.2">
      <c r="A97" s="2" t="s">
        <v>285</v>
      </c>
      <c r="B97" s="2"/>
      <c r="C97" s="2"/>
      <c r="D97" s="2"/>
      <c r="E97" s="2"/>
      <c r="F97" s="2"/>
    </row>
    <row r="98" spans="1:6" ht="25.5" customHeight="1" x14ac:dyDescent="0.2">
      <c r="A98" s="22"/>
      <c r="B98" s="23" t="s">
        <v>286</v>
      </c>
      <c r="C98" s="24" t="s">
        <v>287</v>
      </c>
      <c r="D98" s="25" t="s">
        <v>288</v>
      </c>
      <c r="E98" s="26"/>
      <c r="F98" s="27"/>
    </row>
    <row r="99" spans="1:6" ht="25.5" customHeight="1" x14ac:dyDescent="0.2">
      <c r="A99" s="22"/>
      <c r="B99" s="23" t="s">
        <v>289</v>
      </c>
      <c r="C99" s="24" t="s">
        <v>290</v>
      </c>
      <c r="D99" s="25" t="s">
        <v>291</v>
      </c>
      <c r="E99" s="26"/>
      <c r="F99" s="27"/>
    </row>
    <row r="100" spans="1:6" ht="25.5" customHeight="1" x14ac:dyDescent="0.2">
      <c r="A100" s="22"/>
      <c r="B100" s="23" t="s">
        <v>292</v>
      </c>
      <c r="C100" s="24" t="s">
        <v>293</v>
      </c>
      <c r="D100" s="25" t="s">
        <v>294</v>
      </c>
      <c r="E100" s="26"/>
      <c r="F100" s="27"/>
    </row>
    <row r="101" spans="1:6" ht="25.5" customHeight="1" x14ac:dyDescent="0.2">
      <c r="A101" s="22"/>
      <c r="B101" s="23" t="s">
        <v>295</v>
      </c>
      <c r="C101" s="24" t="s">
        <v>296</v>
      </c>
      <c r="D101" s="25" t="s">
        <v>297</v>
      </c>
      <c r="E101" s="26"/>
      <c r="F101" s="27"/>
    </row>
    <row r="102" spans="1:6" ht="25.5" customHeight="1" x14ac:dyDescent="0.2">
      <c r="A102" s="22"/>
      <c r="B102" s="23" t="s">
        <v>298</v>
      </c>
      <c r="C102" s="24" t="s">
        <v>299</v>
      </c>
      <c r="D102" s="25" t="s">
        <v>300</v>
      </c>
      <c r="E102" s="26"/>
      <c r="F102" s="27"/>
    </row>
    <row r="103" spans="1:6" ht="25.5" customHeight="1" x14ac:dyDescent="0.2">
      <c r="A103" s="22"/>
      <c r="B103" s="23" t="s">
        <v>301</v>
      </c>
      <c r="C103" s="24" t="s">
        <v>302</v>
      </c>
      <c r="D103" s="25" t="s">
        <v>303</v>
      </c>
      <c r="E103" s="26"/>
      <c r="F103" s="27"/>
    </row>
    <row r="104" spans="1:6" ht="25.5" customHeight="1" x14ac:dyDescent="0.2">
      <c r="A104" s="22"/>
      <c r="B104" s="23" t="s">
        <v>304</v>
      </c>
      <c r="C104" s="24" t="s">
        <v>45</v>
      </c>
      <c r="D104" s="25" t="s">
        <v>305</v>
      </c>
      <c r="E104" s="26"/>
      <c r="F104" s="27"/>
    </row>
    <row r="106" spans="1:6" ht="25.5" customHeight="1" x14ac:dyDescent="0.2">
      <c r="A106" s="1" t="s">
        <v>306</v>
      </c>
      <c r="B106" s="1"/>
      <c r="C106" s="1"/>
      <c r="D106" s="1"/>
      <c r="E106" s="1"/>
      <c r="F106" s="28">
        <f>SUM(F5:F104)</f>
        <v>0</v>
      </c>
    </row>
    <row r="107" spans="1:6" x14ac:dyDescent="0.2">
      <c r="A107" s="38" t="s">
        <v>307</v>
      </c>
      <c r="B107" s="38"/>
      <c r="C107" s="38"/>
      <c r="D107" s="38"/>
      <c r="E107" s="38"/>
      <c r="F107" s="38"/>
    </row>
  </sheetData>
  <mergeCells count="17">
    <mergeCell ref="A106:E106"/>
    <mergeCell ref="A107:F107"/>
    <mergeCell ref="A67:F67"/>
    <mergeCell ref="A75:F75"/>
    <mergeCell ref="A82:F82"/>
    <mergeCell ref="A90:F90"/>
    <mergeCell ref="A97:F97"/>
    <mergeCell ref="A26:F26"/>
    <mergeCell ref="A33:F33"/>
    <mergeCell ref="A41:F41"/>
    <mergeCell ref="A50:F50"/>
    <mergeCell ref="A59:F59"/>
    <mergeCell ref="A1:F1"/>
    <mergeCell ref="A2:F2"/>
    <mergeCell ref="A4:F4"/>
    <mergeCell ref="A9:F9"/>
    <mergeCell ref="A17:F17"/>
  </mergeCells>
  <conditionalFormatting sqref="A5:A104">
    <cfRule type="expression" dxfId="1" priority="2">
      <formula>$A5="✓"</formula>
    </cfRule>
    <cfRule type="expression" dxfId="0" priority="3">
      <formula>$A5="N/A"</formula>
    </cfRule>
  </conditionalFormatting>
  <dataValidations count="1">
    <dataValidation type="list" allowBlank="1" errorTitle="Not a valid status" error="Choose a tick or N/A from the list, or leave the cell blank." sqref="A5:A104" xr:uid="{00000000-0002-0000-0100-000000000000}">
      <formula1>"✓,N/A"</formula1>
      <formula2>0</formula2>
    </dataValidation>
  </dataValidations>
  <pageMargins left="0.75" right="0.75" top="1" bottom="1" header="0.511811023622047" footer="0.511811023622047"/>
  <pageSetup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8A6E2F"/>
    <pageSetUpPr fitToPage="1"/>
  </sheetPr>
  <dimension ref="B2:E29"/>
  <sheetViews>
    <sheetView showGridLines="0" topLeftCell="A22" zoomScaleNormal="100" workbookViewId="0">
      <selection activeCell="H14" sqref="H14"/>
    </sheetView>
  </sheetViews>
  <sheetFormatPr baseColWidth="10" defaultColWidth="8.6640625" defaultRowHeight="15" x14ac:dyDescent="0.2"/>
  <cols>
    <col min="1" max="1" width="2.5" customWidth="1"/>
    <col min="2" max="2" width="38" customWidth="1"/>
    <col min="3" max="3" width="22" customWidth="1"/>
    <col min="4" max="4" width="52" customWidth="1"/>
    <col min="5" max="5" width="18" customWidth="1"/>
    <col min="6" max="6" width="2.5" customWidth="1"/>
  </cols>
  <sheetData>
    <row r="2" spans="2:5" ht="33.75" customHeight="1" x14ac:dyDescent="0.3">
      <c r="B2" s="39" t="s">
        <v>308</v>
      </c>
      <c r="C2" s="39"/>
      <c r="D2" s="39"/>
      <c r="E2" s="39"/>
    </row>
    <row r="3" spans="2:5" x14ac:dyDescent="0.2">
      <c r="B3" s="12" t="s">
        <v>309</v>
      </c>
      <c r="C3" s="12"/>
      <c r="D3" s="12"/>
      <c r="E3" s="12"/>
    </row>
    <row r="5" spans="2:5" ht="24" customHeight="1" x14ac:dyDescent="0.2">
      <c r="B5" s="11" t="s">
        <v>310</v>
      </c>
      <c r="C5" s="11"/>
      <c r="D5" s="11"/>
      <c r="E5" s="11"/>
    </row>
    <row r="6" spans="2:5" ht="25.5" customHeight="1" x14ac:dyDescent="0.2">
      <c r="B6" s="29" t="s">
        <v>311</v>
      </c>
      <c r="C6" s="30"/>
      <c r="D6" s="40" t="s">
        <v>312</v>
      </c>
      <c r="E6" s="40"/>
    </row>
    <row r="7" spans="2:5" ht="25.5" customHeight="1" x14ac:dyDescent="0.2">
      <c r="B7" s="31" t="s">
        <v>313</v>
      </c>
      <c r="C7" s="32">
        <f>'Audit Checklist'!F106</f>
        <v>0</v>
      </c>
      <c r="D7" s="40" t="s">
        <v>314</v>
      </c>
      <c r="E7" s="40"/>
    </row>
    <row r="8" spans="2:5" ht="25.5" customHeight="1" x14ac:dyDescent="0.2">
      <c r="B8" s="31" t="s">
        <v>315</v>
      </c>
      <c r="C8" s="32">
        <f>C7*12</f>
        <v>0</v>
      </c>
      <c r="D8" s="40" t="s">
        <v>316</v>
      </c>
      <c r="E8" s="40"/>
    </row>
    <row r="9" spans="2:5" ht="25.5" customHeight="1" x14ac:dyDescent="0.2">
      <c r="B9" s="31" t="s">
        <v>317</v>
      </c>
      <c r="C9" s="33">
        <f>IFERROR(C7/C6,0)</f>
        <v>0</v>
      </c>
      <c r="D9" s="40" t="s">
        <v>318</v>
      </c>
      <c r="E9" s="40"/>
    </row>
    <row r="10" spans="2:5" ht="25.5" customHeight="1" x14ac:dyDescent="0.2">
      <c r="B10" s="31" t="s">
        <v>319</v>
      </c>
      <c r="C10" s="34">
        <f>IFERROR(C8/4500,0)</f>
        <v>0</v>
      </c>
      <c r="D10" s="40" t="s">
        <v>320</v>
      </c>
      <c r="E10" s="40"/>
    </row>
    <row r="12" spans="2:5" ht="24" customHeight="1" x14ac:dyDescent="0.2">
      <c r="B12" s="11" t="s">
        <v>321</v>
      </c>
      <c r="C12" s="11"/>
      <c r="D12" s="11"/>
      <c r="E12" s="11"/>
    </row>
    <row r="13" spans="2:5" ht="21.75" customHeight="1" x14ac:dyDescent="0.2">
      <c r="B13" s="35" t="s">
        <v>322</v>
      </c>
      <c r="C13" s="32">
        <f>COUNTIF('Audit Checklist'!A5:A104,"✓")</f>
        <v>0</v>
      </c>
      <c r="D13" s="36"/>
      <c r="E13" s="36"/>
    </row>
    <row r="14" spans="2:5" ht="21.75" customHeight="1" x14ac:dyDescent="0.2">
      <c r="B14" s="35" t="s">
        <v>323</v>
      </c>
      <c r="C14" s="32">
        <f>COUNTIF('Audit Checklist'!A5:A104,"N/A")</f>
        <v>0</v>
      </c>
      <c r="D14" s="36"/>
      <c r="E14" s="36"/>
    </row>
    <row r="15" spans="2:5" ht="21.75" customHeight="1" x14ac:dyDescent="0.2">
      <c r="B15" s="35" t="s">
        <v>324</v>
      </c>
      <c r="C15" s="32">
        <f>88-C13-C14</f>
        <v>88</v>
      </c>
      <c r="D15" s="36"/>
      <c r="E15" s="36"/>
    </row>
    <row r="16" spans="2:5" ht="21.75" customHeight="1" x14ac:dyDescent="0.2">
      <c r="B16" s="35" t="s">
        <v>325</v>
      </c>
      <c r="C16" s="37">
        <f>IFERROR((C13+C14)/88,0)</f>
        <v>0</v>
      </c>
      <c r="D16" s="36"/>
      <c r="E16" s="36"/>
    </row>
    <row r="18" spans="2:5" ht="24" customHeight="1" x14ac:dyDescent="0.2">
      <c r="B18" s="11" t="s">
        <v>326</v>
      </c>
      <c r="C18" s="11"/>
      <c r="D18" s="11"/>
      <c r="E18" s="11"/>
    </row>
    <row r="19" spans="2:5" ht="72" customHeight="1" x14ac:dyDescent="0.2">
      <c r="B19" s="10" t="s">
        <v>327</v>
      </c>
      <c r="C19" s="10"/>
      <c r="D19" s="10"/>
      <c r="E19" s="10"/>
    </row>
    <row r="21" spans="2:5" ht="24" customHeight="1" x14ac:dyDescent="0.2">
      <c r="B21" s="11" t="s">
        <v>328</v>
      </c>
      <c r="C21" s="11"/>
      <c r="D21" s="11"/>
      <c r="E21" s="11"/>
    </row>
    <row r="22" spans="2:5" ht="85.5" customHeight="1" x14ac:dyDescent="0.2">
      <c r="B22" s="6" t="s">
        <v>329</v>
      </c>
      <c r="C22" s="6"/>
      <c r="D22" s="6"/>
      <c r="E22" s="6"/>
    </row>
    <row r="24" spans="2:5" ht="24" customHeight="1" x14ac:dyDescent="0.2">
      <c r="B24" s="11" t="s">
        <v>330</v>
      </c>
      <c r="C24" s="11"/>
      <c r="D24" s="11"/>
      <c r="E24" s="11"/>
    </row>
    <row r="25" spans="2:5" ht="117.75" customHeight="1" x14ac:dyDescent="0.2">
      <c r="B25" s="6" t="s">
        <v>331</v>
      </c>
      <c r="C25" s="6"/>
      <c r="D25" s="6"/>
      <c r="E25" s="6"/>
    </row>
    <row r="27" spans="2:5" ht="33.75" customHeight="1" x14ac:dyDescent="0.2">
      <c r="B27" s="41" t="s">
        <v>332</v>
      </c>
      <c r="C27" s="41"/>
      <c r="D27" s="41"/>
      <c r="E27" s="41"/>
    </row>
    <row r="29" spans="2:5" x14ac:dyDescent="0.2">
      <c r="B29" s="5" t="s">
        <v>333</v>
      </c>
      <c r="C29" s="5"/>
      <c r="D29" s="5"/>
      <c r="E29" s="5"/>
    </row>
  </sheetData>
  <mergeCells count="17">
    <mergeCell ref="B27:E27"/>
    <mergeCell ref="B29:E29"/>
    <mergeCell ref="B19:E19"/>
    <mergeCell ref="B21:E21"/>
    <mergeCell ref="B22:E22"/>
    <mergeCell ref="B24:E24"/>
    <mergeCell ref="B25:E25"/>
    <mergeCell ref="D8:E8"/>
    <mergeCell ref="D9:E9"/>
    <mergeCell ref="D10:E10"/>
    <mergeCell ref="B12:E12"/>
    <mergeCell ref="B18:E18"/>
    <mergeCell ref="B2:E2"/>
    <mergeCell ref="B3:E3"/>
    <mergeCell ref="B5:E5"/>
    <mergeCell ref="D6:E6"/>
    <mergeCell ref="D7:E7"/>
  </mergeCells>
  <pageMargins left="0.4" right="0.4" top="0.4" bottom="0.4" header="0.511811023622047" footer="0.511811023622047"/>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Start Here</vt:lpstr>
      <vt:lpstr>Audit Checklist</vt:lpstr>
      <vt:lpstr>Your Results</vt:lpstr>
      <vt:lpstr>'Audit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Asif Bhat</cp:lastModifiedBy>
  <cp:revision>0</cp:revision>
  <dcterms:created xsi:type="dcterms:W3CDTF">2026-08-01T07:54:39Z</dcterms:created>
  <dcterms:modified xsi:type="dcterms:W3CDTF">2026-08-01T08:50:49Z</dcterms:modified>
  <dc:language>en-US</dc:language>
</cp:coreProperties>
</file>